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g_g1_lokalno\racunovodstvo\1. FINANCIJSKO_RACUNOVODSTVENI_ODJEL\IZVJEŠTAJ O TRANSPARENTNOSTI\2026\09.2026\"/>
    </mc:Choice>
  </mc:AlternateContent>
  <xr:revisionPtr revIDLastSave="0" documentId="13_ncr:1_{214FD1E4-15DF-4C38-9514-162AE8DFB638}" xr6:coauthVersionLast="47" xr6:coauthVersionMax="47" xr10:uidLastSave="{00000000-0000-0000-0000-000000000000}"/>
  <bookViews>
    <workbookView xWindow="28680" yWindow="-120" windowWidth="29040" windowHeight="15720" xr2:uid="{AD862933-C8F6-4321-AD69-FDF1E530826B}"/>
  </bookViews>
  <sheets>
    <sheet name="09.2026  " sheetId="1" r:id="rId1"/>
  </sheets>
  <definedNames>
    <definedName name="_xlnm._FilterDatabase" localSheetId="0" hidden="1">'09.2026  '!$A$10:$G$460</definedName>
    <definedName name="_xlnm.Print_Area" localSheetId="0">'09.2026  '!$A$1:$G$508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8" i="1" l="1"/>
  <c r="E506" i="1"/>
  <c r="E499" i="1"/>
  <c r="E470" i="1"/>
  <c r="E466" i="1"/>
  <c r="E460" i="1"/>
  <c r="E455" i="1"/>
  <c r="E436" i="1"/>
  <c r="E418" i="1"/>
  <c r="E341" i="1"/>
  <c r="E250" i="1"/>
  <c r="E248" i="1"/>
  <c r="E214" i="1"/>
  <c r="E113" i="1"/>
  <c r="E109" i="1"/>
  <c r="E107" i="1"/>
  <c r="E100" i="1"/>
  <c r="E60" i="1"/>
  <c r="E44" i="1"/>
  <c r="E40" i="1"/>
  <c r="E38" i="1"/>
  <c r="E36" i="1"/>
  <c r="E34" i="1"/>
  <c r="E31" i="1"/>
  <c r="E29" i="1"/>
  <c r="E20" i="1"/>
  <c r="E18" i="1"/>
  <c r="E16" i="1"/>
  <c r="E14" i="1"/>
  <c r="E443" i="1" l="1"/>
  <c r="E473" i="1"/>
</calcChain>
</file>

<file path=xl/sharedStrings.xml><?xml version="1.0" encoding="utf-8"?>
<sst xmlns="http://schemas.openxmlformats.org/spreadsheetml/2006/main" count="1800" uniqueCount="563">
  <si>
    <t>Hrvatski restauratorski zavod</t>
  </si>
  <si>
    <t>RKP 22339</t>
  </si>
  <si>
    <t>Zagreb</t>
  </si>
  <si>
    <t>INFORMACIJA O TROŠENJU SREDSTAVA ZA RUJAN 2026. GODINE</t>
  </si>
  <si>
    <t>PP</t>
  </si>
  <si>
    <t>NAZIV PRIMATELJA</t>
  </si>
  <si>
    <t>OIB PRIMATELJA</t>
  </si>
  <si>
    <t>MJESTO</t>
  </si>
  <si>
    <t>IZNOS</t>
  </si>
  <si>
    <t>KONTO</t>
  </si>
  <si>
    <t>OPIS IZDATKA</t>
  </si>
  <si>
    <t>HP-HRVATSKA POŠTA d.d.</t>
  </si>
  <si>
    <t>87311810356</t>
  </si>
  <si>
    <t>ZAGREB</t>
  </si>
  <si>
    <t>Usluge telefona, interneta, pošte i prijevoza</t>
  </si>
  <si>
    <t/>
  </si>
  <si>
    <t>*Ukupno</t>
  </si>
  <si>
    <t>BINA-ISTRA D.D.</t>
  </si>
  <si>
    <t>Službena putovanja</t>
  </si>
  <si>
    <t>HRVATSKE AUTOCESTE</t>
  </si>
  <si>
    <t>ORCUS PLUS D.O.O.</t>
  </si>
  <si>
    <t>Uredski materijal i ostali materijalni rashodi</t>
  </si>
  <si>
    <t>ZVIBOR D.O.O.</t>
  </si>
  <si>
    <t>EMA d.o.o.</t>
  </si>
  <si>
    <t>22949834128</t>
  </si>
  <si>
    <t>Usluge tekućeg i investicijskog održavanja</t>
  </si>
  <si>
    <t>GRAD SPLIT</t>
  </si>
  <si>
    <t>78755598868</t>
  </si>
  <si>
    <t>SPLIT</t>
  </si>
  <si>
    <t>Komunalne usluge</t>
  </si>
  <si>
    <t>ČISTOĆA d.o.o.</t>
  </si>
  <si>
    <t>16912997621</t>
  </si>
  <si>
    <t>DUBROVNIK</t>
  </si>
  <si>
    <t>ALMEL DUBROVNIK d.o.o.</t>
  </si>
  <si>
    <t>87342313630</t>
  </si>
  <si>
    <t>VATROGASNA ZAJEDNICA ZAGREBAČKE ŽUPANIJE</t>
  </si>
  <si>
    <t>Ostale usluge</t>
  </si>
  <si>
    <t>BAUHAUS-ZAGREB d.d.</t>
  </si>
  <si>
    <t>71642207963</t>
  </si>
  <si>
    <t>Materijal i sirovine</t>
  </si>
  <si>
    <t>Sitni inventar i autogume</t>
  </si>
  <si>
    <t>MAINTENANCE D.O.O.</t>
  </si>
  <si>
    <t>RU - VE D.O.O.</t>
  </si>
  <si>
    <t>ZAGREBAČKI ELEKTRIČNI TRAMVAJ D.O.O.</t>
  </si>
  <si>
    <t>Naknade za prijevoz, za rad na terenu i odvojeni život</t>
  </si>
  <si>
    <t>NASTAVNI ZAVOD ZA JAVNO ZDRAVSTVO DR.ANDRIJA ŠTAMPAR</t>
  </si>
  <si>
    <t>33392005961</t>
  </si>
  <si>
    <t>Zdravstvene i veterinarske usluge</t>
  </si>
  <si>
    <t>KUNA CORPORATION d.o.o</t>
  </si>
  <si>
    <t>SUMA INFORMATIKA d.o.o.</t>
  </si>
  <si>
    <t>93926415263</t>
  </si>
  <si>
    <t>Računalne usluge</t>
  </si>
  <si>
    <t>STUDENTSKI CENTAR SPLIT</t>
  </si>
  <si>
    <t>25975412650</t>
  </si>
  <si>
    <t>Intelektualne i osobne usluge</t>
  </si>
  <si>
    <t>CONTY PLUS</t>
  </si>
  <si>
    <t>62964458165</t>
  </si>
  <si>
    <t>INSTITUT RUĐER BOŠKOVIĆ</t>
  </si>
  <si>
    <t>69715301002</t>
  </si>
  <si>
    <t>HUDEK ZAGREB d.o.o.</t>
  </si>
  <si>
    <t>43013193376</t>
  </si>
  <si>
    <t>Materijal i dijelovi za tekuće i investicijsko održavanje</t>
  </si>
  <si>
    <t>AKD - ZAŠTITA d.o.o.</t>
  </si>
  <si>
    <t>09253797076</t>
  </si>
  <si>
    <t>INA INDUSTRIJA NAFTE d.d.</t>
  </si>
  <si>
    <t>27759560625</t>
  </si>
  <si>
    <t>Energija</t>
  </si>
  <si>
    <t>HEP-TOPLINARSTVO d.o.o.</t>
  </si>
  <si>
    <t>15907062900</t>
  </si>
  <si>
    <t>BELVEDER d.o.o.</t>
  </si>
  <si>
    <t>06779162480</t>
  </si>
  <si>
    <t>RIJEKA</t>
  </si>
  <si>
    <t>HOTELI ZADAR</t>
  </si>
  <si>
    <t>40699482950</t>
  </si>
  <si>
    <t>ZADAR</t>
  </si>
  <si>
    <t>PRIZMA d.o.o.</t>
  </si>
  <si>
    <t>90918289020</t>
  </si>
  <si>
    <t>DOLN d.o.o.</t>
  </si>
  <si>
    <t>74782647368</t>
  </si>
  <si>
    <t>NOVA GRADIŠKA</t>
  </si>
  <si>
    <t>LUKOM d.o.o.</t>
  </si>
  <si>
    <t>29732862130</t>
  </si>
  <si>
    <t>LUDBREG</t>
  </si>
  <si>
    <t>GRAD ZADAR</t>
  </si>
  <si>
    <t>09933651854</t>
  </si>
  <si>
    <t>06531901714</t>
  </si>
  <si>
    <t>UNIKOM d.o.o.</t>
  </si>
  <si>
    <t>07507345484</t>
  </si>
  <si>
    <t>OSIJEK</t>
  </si>
  <si>
    <t>OSLIK</t>
  </si>
  <si>
    <t>35296912945</t>
  </si>
  <si>
    <t>ČEPIN</t>
  </si>
  <si>
    <t>UPI-2M PLUS</t>
  </si>
  <si>
    <t>94443043935</t>
  </si>
  <si>
    <t>Knjige</t>
  </si>
  <si>
    <t>VODOVOD d.o.o.ZADAR</t>
  </si>
  <si>
    <t>89406825003</t>
  </si>
  <si>
    <t>GRADSKI URED ZA OBNOVU,IZGRADNJU,PROSTORNO UREĐENJE,GRADITELJSTVO,K.P. I PROMET</t>
  </si>
  <si>
    <t>61817894937</t>
  </si>
  <si>
    <t>PULA HERCULANEA d.o.o.</t>
  </si>
  <si>
    <t>11294943436</t>
  </si>
  <si>
    <t>PULA</t>
  </si>
  <si>
    <t>MUZEJ GRADA ZAGREBA</t>
  </si>
  <si>
    <t>68127446342</t>
  </si>
  <si>
    <t>SVEUČILIŠTE U ZAGREBU AGRONOMSKI FAKULTET</t>
  </si>
  <si>
    <t>76023745044</t>
  </si>
  <si>
    <t>DRŽAVNI ARHIV U DUBROVNIKU</t>
  </si>
  <si>
    <t>01076882554</t>
  </si>
  <si>
    <t>PEVEX d.d.</t>
  </si>
  <si>
    <t>73660371074</t>
  </si>
  <si>
    <t>SESVETE</t>
  </si>
  <si>
    <t>HRVATSKA RADIOTELEVIZIJA</t>
  </si>
  <si>
    <t>68419124305</t>
  </si>
  <si>
    <t>Pristojbe i naknade</t>
  </si>
  <si>
    <t>VEKTRA d.o.o.</t>
  </si>
  <si>
    <t>56887977144</t>
  </si>
  <si>
    <t>VARAŽDIN</t>
  </si>
  <si>
    <t>CRESCAT d.o.o.</t>
  </si>
  <si>
    <t>31608194500</t>
  </si>
  <si>
    <t>JURIČEK, VL. JAKOV JURIČEK</t>
  </si>
  <si>
    <t>GORNJI STUPNIK</t>
  </si>
  <si>
    <t>PLAVA KAVA d.o.o.</t>
  </si>
  <si>
    <t>38152213074</t>
  </si>
  <si>
    <t>MOKOŠICA</t>
  </si>
  <si>
    <t>Zakupnine i najamnine</t>
  </si>
  <si>
    <t>J.U.A. FRISCHEIS d.o.o.</t>
  </si>
  <si>
    <t>18918947938</t>
  </si>
  <si>
    <t>VELIKA GORICA</t>
  </si>
  <si>
    <t>CROATIA OSIGURANJE d.d.</t>
  </si>
  <si>
    <t>26187994862</t>
  </si>
  <si>
    <t>Premije osiguranja</t>
  </si>
  <si>
    <t>AUTOCENTAR AGRAM d.d.</t>
  </si>
  <si>
    <t>03785720358</t>
  </si>
  <si>
    <t>SITO-MAS d.o.o.</t>
  </si>
  <si>
    <t>68041311278</t>
  </si>
  <si>
    <t>COM ADRIA d.o.o.</t>
  </si>
  <si>
    <t>14573239784</t>
  </si>
  <si>
    <t>STUDENTSKI CENTAR PULA</t>
  </si>
  <si>
    <t>63288148995</t>
  </si>
  <si>
    <t>Hrvatski Telekom d.d.</t>
  </si>
  <si>
    <t>81793146560</t>
  </si>
  <si>
    <t>STUDENTSKI CENTAR VARAŽDIN</t>
  </si>
  <si>
    <t>64945507350</t>
  </si>
  <si>
    <t>GRAD DUBROVNIK</t>
  </si>
  <si>
    <t>21712494719</t>
  </si>
  <si>
    <t>AQUATICA - MLJET</t>
  </si>
  <si>
    <t>15992276262</t>
  </si>
  <si>
    <t>GOVEĐARI</t>
  </si>
  <si>
    <t>EUROPROTEKT</t>
  </si>
  <si>
    <t>33177302940</t>
  </si>
  <si>
    <t>POREČ</t>
  </si>
  <si>
    <t>SPLAV d.o.o.</t>
  </si>
  <si>
    <t>22269617155</t>
  </si>
  <si>
    <t>VIVA INFO d.o.o.</t>
  </si>
  <si>
    <t>22361751585</t>
  </si>
  <si>
    <t>HEP OPSKRBA d.o.o.</t>
  </si>
  <si>
    <t>63073332379</t>
  </si>
  <si>
    <t>KNJIŽNICE GRADA ZAGREBA</t>
  </si>
  <si>
    <t>93571946376</t>
  </si>
  <si>
    <t>KAPITEL d.o.o.</t>
  </si>
  <si>
    <t>45821273643</t>
  </si>
  <si>
    <t>ŽMINJ</t>
  </si>
  <si>
    <t>FINANCIJSKA AGENCIJA</t>
  </si>
  <si>
    <t>85821130368</t>
  </si>
  <si>
    <t>Bankarske usluge i usluge platnog prometa</t>
  </si>
  <si>
    <t>HEP-TOPLINARSTVO d.o.o.POGON OSIJEK</t>
  </si>
  <si>
    <t>NOVI VAL d.o.o.</t>
  </si>
  <si>
    <t>07378869839</t>
  </si>
  <si>
    <t>KARTONAŽA VLAŠIĆ</t>
  </si>
  <si>
    <t>19676981309</t>
  </si>
  <si>
    <t>PRIGORJE BRDOVEČKO</t>
  </si>
  <si>
    <t>GRAD OSIJEK</t>
  </si>
  <si>
    <t>30050049642</t>
  </si>
  <si>
    <t>HOSPITALIJA MALOPRODAJA</t>
  </si>
  <si>
    <t>53450815674</t>
  </si>
  <si>
    <t>SVEUČILIŠTE U ZADRU, STUDENTSKI CENTAR, STUDENTSKI SERVIS</t>
  </si>
  <si>
    <t>10839679016</t>
  </si>
  <si>
    <t>VODOVOD I ODVODNJA d.o.o.</t>
  </si>
  <si>
    <t>26251326399</t>
  </si>
  <si>
    <t>ŠIBENIK</t>
  </si>
  <si>
    <t>ČISTOĆA  d.o.o.</t>
  </si>
  <si>
    <t>38812451417</t>
  </si>
  <si>
    <t>INPRO d.o.o.</t>
  </si>
  <si>
    <t>79178903202</t>
  </si>
  <si>
    <t>ČAKOVEC</t>
  </si>
  <si>
    <t>ZAVOD ZA STANOVANJE d.o.o.</t>
  </si>
  <si>
    <t>00505486048</t>
  </si>
  <si>
    <t>KNJIGOPRINT, VL. MLADEN RADOVINOVIĆ</t>
  </si>
  <si>
    <t>24216260049</t>
  </si>
  <si>
    <t>HRVATSKI ZAVOD ZA JAVNO ZDRAVSTVO</t>
  </si>
  <si>
    <t>75297532041</t>
  </si>
  <si>
    <t>Stručno usavršavanje zaposlenika</t>
  </si>
  <si>
    <t>K G H d.o.o.</t>
  </si>
  <si>
    <t>28165191147</t>
  </si>
  <si>
    <t>ALTEDA d.o.o.</t>
  </si>
  <si>
    <t>53019467114</t>
  </si>
  <si>
    <t>PRIOR INŽENJERING d.o.o.</t>
  </si>
  <si>
    <t>99439479072</t>
  </si>
  <si>
    <t>EKO-MONITORING d.o.o.</t>
  </si>
  <si>
    <t>82818873408</t>
  </si>
  <si>
    <t>RAFAJ d.o.o.</t>
  </si>
  <si>
    <t>68255207065</t>
  </si>
  <si>
    <t>VIZOR d.o.o.</t>
  </si>
  <si>
    <t>28579840610</t>
  </si>
  <si>
    <t>ŠUMOOPSKRBA d.o.o.</t>
  </si>
  <si>
    <t>85775843111</t>
  </si>
  <si>
    <t>I.B.R. INŽENJERING d.o.o.</t>
  </si>
  <si>
    <t>65951145612</t>
  </si>
  <si>
    <t>VODOOPSKRBA I ODVODNJA d.o.o.</t>
  </si>
  <si>
    <t>83416546499</t>
  </si>
  <si>
    <t>OTIS DIZALA d.o.o.</t>
  </si>
  <si>
    <t>76080865307</t>
  </si>
  <si>
    <t>AUTOCENTAR BULJUBAŠIĆ d.o.o.</t>
  </si>
  <si>
    <t>12945670737</t>
  </si>
  <si>
    <t>COMET</t>
  </si>
  <si>
    <t>48249084626</t>
  </si>
  <si>
    <t>NOVI MAROF</t>
  </si>
  <si>
    <t>PROJEKTNI URED KANCELJAK MARELIĆ d.o.o.</t>
  </si>
  <si>
    <t>01158597605</t>
  </si>
  <si>
    <t>THE QUEEN'S UNIVERSITY OF BELFAST</t>
  </si>
  <si>
    <t>GB254799511</t>
  </si>
  <si>
    <t>BELFAST, NORTHERN IRELAND</t>
  </si>
  <si>
    <t>KUĆA ZA ODMOR  EMA  TANJA KUZLE</t>
  </si>
  <si>
    <t>80623412842</t>
  </si>
  <si>
    <t>DARUVAR</t>
  </si>
  <si>
    <t>KERAN COMPANY d.o.o.</t>
  </si>
  <si>
    <t>00606508980</t>
  </si>
  <si>
    <t>VODICE</t>
  </si>
  <si>
    <t>KONZUM PLUS d.o.o.</t>
  </si>
  <si>
    <t>62226620908</t>
  </si>
  <si>
    <t>DELTRON d.o.o.</t>
  </si>
  <si>
    <t>36118056137</t>
  </si>
  <si>
    <t>SOLLICITUDO d.o.o.</t>
  </si>
  <si>
    <t>50812456133</t>
  </si>
  <si>
    <t>CONCOLOR</t>
  </si>
  <si>
    <t>89021876450</t>
  </si>
  <si>
    <t>NACIONALNA I SVEUČILIŠNA KNJIŽNICA U ZAGREBU</t>
  </si>
  <si>
    <t>84838770814</t>
  </si>
  <si>
    <t>CITADELA d.o.o.</t>
  </si>
  <si>
    <t>76029272539</t>
  </si>
  <si>
    <t>HRELJIN</t>
  </si>
  <si>
    <t>PRO AUTOMATIKA d.o.o.</t>
  </si>
  <si>
    <t>87357644223</t>
  </si>
  <si>
    <t>K G H PROJEKT d.o.o.</t>
  </si>
  <si>
    <t>78695337306</t>
  </si>
  <si>
    <t>INTRADOS PROJEKT d.o.o.</t>
  </si>
  <si>
    <t>90481313264</t>
  </si>
  <si>
    <t>MAGIC NET d.o.o.</t>
  </si>
  <si>
    <t>92188488799</t>
  </si>
  <si>
    <t>KVINAR d.o.o.</t>
  </si>
  <si>
    <t>50719748083</t>
  </si>
  <si>
    <t>PODSTRANA</t>
  </si>
  <si>
    <t>APARTMANI MILENKA BONIFAČIĆ</t>
  </si>
  <si>
    <t>32127465877</t>
  </si>
  <si>
    <t>PUNAT</t>
  </si>
  <si>
    <t>P&amp;F ZAŠTITA d.o.o.</t>
  </si>
  <si>
    <t>95517402410</t>
  </si>
  <si>
    <t>LTDL, obrt za zemljane radove, vl. Luka Lukšić</t>
  </si>
  <si>
    <t>87605436556</t>
  </si>
  <si>
    <t>POPOVAČA</t>
  </si>
  <si>
    <t>MEĐIMURJE-PLIN d.o.o.</t>
  </si>
  <si>
    <t>29035933600</t>
  </si>
  <si>
    <t>RETEL d.o.o.</t>
  </si>
  <si>
    <t>75715390821</t>
  </si>
  <si>
    <t>STUDENTSKI CENTAR U ZAGREBU</t>
  </si>
  <si>
    <t>22597784145</t>
  </si>
  <si>
    <t>GRADITELJSTVO KOLAK d.o.o.</t>
  </si>
  <si>
    <t>44246842655</t>
  </si>
  <si>
    <t>KOR d.o.o.</t>
  </si>
  <si>
    <t>24282973276</t>
  </si>
  <si>
    <t>GLOBTOUR EVENT d.o.o.</t>
  </si>
  <si>
    <t>93712633315</t>
  </si>
  <si>
    <t>STUDENTSKI CENTAR DUBROVNIK</t>
  </si>
  <si>
    <t>66467746606</t>
  </si>
  <si>
    <t>A1 HRVATSKA d.o.o.</t>
  </si>
  <si>
    <t>29524210204</t>
  </si>
  <si>
    <t>CENTAR ZA VOZILA HRVATSKE, DIONIČKO DRUŠTVO</t>
  </si>
  <si>
    <t>73294314024</t>
  </si>
  <si>
    <t>VODOVOD-OSIJEK d.o.o.</t>
  </si>
  <si>
    <t>43654507669</t>
  </si>
  <si>
    <t>ZADRUGA  ARHEO KO-OP</t>
  </si>
  <si>
    <t>40574598414</t>
  </si>
  <si>
    <t>GRADNJA KUS d.o.o.</t>
  </si>
  <si>
    <t>18734096415</t>
  </si>
  <si>
    <t>VELIKA LUDINA</t>
  </si>
  <si>
    <t>HEP ELEKTRA d.o.o.</t>
  </si>
  <si>
    <t>43965974818</t>
  </si>
  <si>
    <t>USLUGE IMPERIAL d.o.o.</t>
  </si>
  <si>
    <t>80426209823</t>
  </si>
  <si>
    <t>VARKOM d.d.</t>
  </si>
  <si>
    <t>39048902955</t>
  </si>
  <si>
    <t>QUESTUS SIGURNOST d.o.o.</t>
  </si>
  <si>
    <t>58978103730</t>
  </si>
  <si>
    <t>BIJELIĆ-STIL</t>
  </si>
  <si>
    <t>57374659765</t>
  </si>
  <si>
    <t>JOSIPOVAC</t>
  </si>
  <si>
    <t>ZELENI GRAD ŠIBENIK</t>
  </si>
  <si>
    <t>54873130289</t>
  </si>
  <si>
    <t>ŽIVA VODA d.o.o.</t>
  </si>
  <si>
    <t>86255713939</t>
  </si>
  <si>
    <t>SKIMI64 d.o.o.</t>
  </si>
  <si>
    <t>85141730181</t>
  </si>
  <si>
    <t>TRNOVEC BARTOLOVEČKI</t>
  </si>
  <si>
    <t>PETRA VIVA OBRT ZA KONZERVATORSKO-RESTAURATORSKE POSLOVE</t>
  </si>
  <si>
    <t>61941704058</t>
  </si>
  <si>
    <t>AUTO CENTAR ŠATRAK d.o.o.</t>
  </si>
  <si>
    <t>83902993021</t>
  </si>
  <si>
    <t>SOL CROATIA d.o.o.</t>
  </si>
  <si>
    <t>78830943478</t>
  </si>
  <si>
    <t>VODOVOD PULA d.o.o.</t>
  </si>
  <si>
    <t>19798348108</t>
  </si>
  <si>
    <t>VODOVOD DUBROVNIK d.o.o.</t>
  </si>
  <si>
    <t>00862047577</t>
  </si>
  <si>
    <t>ZAGREBAČKI HOLDING-PODRUŽNICA ČISTOĆA d.o.o.</t>
  </si>
  <si>
    <t>85584865987</t>
  </si>
  <si>
    <t>GRADSKO STAMBENO KOMUNALNO GOSPODARSTVO d.o.o.</t>
  </si>
  <si>
    <t>03744272526</t>
  </si>
  <si>
    <t>Zatezne kamate</t>
  </si>
  <si>
    <t>EVOCATIVE d.o.o.</t>
  </si>
  <si>
    <t>08546432023</t>
  </si>
  <si>
    <t>BAČELIĆ d.o.o.</t>
  </si>
  <si>
    <t>62969535840</t>
  </si>
  <si>
    <t>ENORMIS d.o.o.</t>
  </si>
  <si>
    <t>14605617377</t>
  </si>
  <si>
    <t>PROPRINT d.o.o.</t>
  </si>
  <si>
    <t>72612732139</t>
  </si>
  <si>
    <t>TOMISLAV I IVICA d.o.o.</t>
  </si>
  <si>
    <t>37101794110</t>
  </si>
  <si>
    <t>VIS</t>
  </si>
  <si>
    <t>PLODINE d.d.</t>
  </si>
  <si>
    <t>92510683607</t>
  </si>
  <si>
    <t>KUNSTTRANS ZAGREB d.o.o.</t>
  </si>
  <si>
    <t>55866154650</t>
  </si>
  <si>
    <t>HYDRA MARIN</t>
  </si>
  <si>
    <t>47966149770</t>
  </si>
  <si>
    <t>ARHEOPROJEKT, VL. SARA POPOVIĆ</t>
  </si>
  <si>
    <t>48020597321</t>
  </si>
  <si>
    <t>NJUŠKALO d.o.o.</t>
  </si>
  <si>
    <t>94718723416</t>
  </si>
  <si>
    <t>Usluge promidžbe i informiranja</t>
  </si>
  <si>
    <t>PEČAT d.o.o.</t>
  </si>
  <si>
    <t>30586838651</t>
  </si>
  <si>
    <t>JOSIP TIRIĆ SAMOSTALNA UMJETNIČKA DJELATNOST</t>
  </si>
  <si>
    <t>80967267798</t>
  </si>
  <si>
    <t>PETROL d.o.o.</t>
  </si>
  <si>
    <t>75550985023</t>
  </si>
  <si>
    <t>LJEVAONICA UMJETNINA UJEVIĆ d.o.o.</t>
  </si>
  <si>
    <t>57481673535</t>
  </si>
  <si>
    <t>KRONA OBRT ZA PROIZVODNJU REZNIH ALATA</t>
  </si>
  <si>
    <t>20984345802</t>
  </si>
  <si>
    <t>SIBINJ</t>
  </si>
  <si>
    <t>NavArchos, obrt za znanstveno istraživanje, usluge i prijevoz, vl.Anton Divić</t>
  </si>
  <si>
    <t>96649609647</t>
  </si>
  <si>
    <t>TOMMY d.o.o.</t>
  </si>
  <si>
    <t>00278260010</t>
  </si>
  <si>
    <t>AUTOPRAONICA ŠIJANA</t>
  </si>
  <si>
    <t>54735957563</t>
  </si>
  <si>
    <t>BAOTIĆ d.d.</t>
  </si>
  <si>
    <t>64453957424</t>
  </si>
  <si>
    <t>FRESH LIME SODA</t>
  </si>
  <si>
    <t>36940883588</t>
  </si>
  <si>
    <t>VIŠKOVO</t>
  </si>
  <si>
    <t>MAR d.o.o.</t>
  </si>
  <si>
    <t>37849898335</t>
  </si>
  <si>
    <t>SAMOBOR</t>
  </si>
  <si>
    <t>METRO CASH&amp;CARRY d.o.o.</t>
  </si>
  <si>
    <t>38016445738</t>
  </si>
  <si>
    <t>ČIBAČA</t>
  </si>
  <si>
    <t>KAUFLAND HRVATSKA K.D.</t>
  </si>
  <si>
    <t>47432874968</t>
  </si>
  <si>
    <t>Reprezentacija</t>
  </si>
  <si>
    <t>ZAGREBAČKI HOLDING d.o.o. PODRUŽNICA AGM</t>
  </si>
  <si>
    <t>STUDENAC d.o.o.</t>
  </si>
  <si>
    <t>02023029348</t>
  </si>
  <si>
    <t>OMIŠ</t>
  </si>
  <si>
    <t>N2 LASER j.d.o.o.</t>
  </si>
  <si>
    <t>93532113980</t>
  </si>
  <si>
    <t>ARHEO TECH d.o.o.</t>
  </si>
  <si>
    <t>69994916329</t>
  </si>
  <si>
    <t>DRAGANIĆ</t>
  </si>
  <si>
    <t xml:space="preserve">VODOINSTALATERSKI OBRT  VODOUSLUGA  ANIĆ </t>
  </si>
  <si>
    <t>10388319208</t>
  </si>
  <si>
    <t>SPLITSKO-MAKARSKA NADBISKUPIJA</t>
  </si>
  <si>
    <t>49607807960</t>
  </si>
  <si>
    <t>PARKING LOKVICE d.o.o.</t>
  </si>
  <si>
    <t>44815886959</t>
  </si>
  <si>
    <t>TROGIR</t>
  </si>
  <si>
    <t>HRVATSKA POŠTANSKA BANKA d.d.</t>
  </si>
  <si>
    <t>87939104217</t>
  </si>
  <si>
    <t>POGON - ZAGREBAČKI CENTAR ZA NEZAVISNU KULTURU I MLADE</t>
  </si>
  <si>
    <t>33610682592</t>
  </si>
  <si>
    <t>LAND PRODUKT j.d.o.o.</t>
  </si>
  <si>
    <t>78063524409</t>
  </si>
  <si>
    <t>KARLOVAC</t>
  </si>
  <si>
    <t>Uređaji, strojevi i oprema za ostale namjene</t>
  </si>
  <si>
    <t>LUMOS PLUS obrt za informacijske tehnologije</t>
  </si>
  <si>
    <t>60458433041</t>
  </si>
  <si>
    <t>KERESTINEC</t>
  </si>
  <si>
    <t>OPTIKA KABEL TV d.o.o.</t>
  </si>
  <si>
    <t>50999639699</t>
  </si>
  <si>
    <t>ZAPREŠIĆ</t>
  </si>
  <si>
    <t>EKO-DERATIZACIJA d.o.o.</t>
  </si>
  <si>
    <t>38001831721</t>
  </si>
  <si>
    <t>HORA d.o.o.</t>
  </si>
  <si>
    <t>01238329321</t>
  </si>
  <si>
    <t>Ostala prava</t>
  </si>
  <si>
    <t>ALATI MATIĆ d.o.o.</t>
  </si>
  <si>
    <t>15146313695</t>
  </si>
  <si>
    <t>FRANCK d.d.</t>
  </si>
  <si>
    <t>07676693758</t>
  </si>
  <si>
    <t>ARHEOGOGZ, obrt za usluge, vl. Goran Trninić</t>
  </si>
  <si>
    <t>25917425095</t>
  </si>
  <si>
    <t>REMULIN, VL. JERKO MACURA</t>
  </si>
  <si>
    <t>23606601573</t>
  </si>
  <si>
    <t>ARCHONT, VL. DOMINIK BALABAN</t>
  </si>
  <si>
    <t>92598368695</t>
  </si>
  <si>
    <t>TEDI d.o.o.</t>
  </si>
  <si>
    <t>05614216244</t>
  </si>
  <si>
    <t>SISAK</t>
  </si>
  <si>
    <t>EUTECTIC d.o.o. za usluge</t>
  </si>
  <si>
    <t>10165455543</t>
  </si>
  <si>
    <t>Uredska oprema i namještaj</t>
  </si>
  <si>
    <t>APIN SUSTAVI d.o.o.</t>
  </si>
  <si>
    <t>22659472331</t>
  </si>
  <si>
    <t>APEX J.D.O.O.</t>
  </si>
  <si>
    <t>65585299971</t>
  </si>
  <si>
    <t>BELI MANASTIR</t>
  </si>
  <si>
    <t>USTANOVA ZA ZDRAVSTVENU SKRB BONIFARM ZDRAVLJE</t>
  </si>
  <si>
    <t>57154231062</t>
  </si>
  <si>
    <t>JAVNA VATROGASNA POSTROJBA GRADA ZAGREBA</t>
  </si>
  <si>
    <t>92366589656</t>
  </si>
  <si>
    <t>ROMOS-COMMERCE D.O.O.</t>
  </si>
  <si>
    <t>23988915754</t>
  </si>
  <si>
    <t>M.A.A.N. GRADNJA D.O.O.</t>
  </si>
  <si>
    <t>87952993882</t>
  </si>
  <si>
    <t>OPG DAVOR FEMBER VL.DAVOR FEMBER</t>
  </si>
  <si>
    <t>07754331643</t>
  </si>
  <si>
    <t>OZALJ</t>
  </si>
  <si>
    <t>GARPALAT D.O.O.</t>
  </si>
  <si>
    <t>41122343276</t>
  </si>
  <si>
    <t>Stucco Art, obrt za usluge i trgovinu, vl. Marina Cvitić</t>
  </si>
  <si>
    <t>73295742877</t>
  </si>
  <si>
    <t>INDIGO SYSTEMS d.o.o.</t>
  </si>
  <si>
    <t>70327681485</t>
  </si>
  <si>
    <t>KOPRIVNICA</t>
  </si>
  <si>
    <t>Ulaganja u računalne programe</t>
  </si>
  <si>
    <t>STROJARSKE INSTALACIJE BENIĆ d.o.o.</t>
  </si>
  <si>
    <t>73522561386</t>
  </si>
  <si>
    <t>IMPOSTUS D.O.O.</t>
  </si>
  <si>
    <t>30484148070</t>
  </si>
  <si>
    <t>Jantar, obrt za konzerviranje i restauriranje, vl. Klara Tuđa</t>
  </si>
  <si>
    <t>22176128778</t>
  </si>
  <si>
    <t>ŠENKOVEC</t>
  </si>
  <si>
    <t>KORAL D.O.O.</t>
  </si>
  <si>
    <t>71864419552</t>
  </si>
  <si>
    <t>LABIN</t>
  </si>
  <si>
    <t>VIDEODROM, obrt za usluge</t>
  </si>
  <si>
    <t>57139416008</t>
  </si>
  <si>
    <t>DUBRAVICA</t>
  </si>
  <si>
    <t>ZAJEC &amp; ZUBIĆ SERVIS D.O.O.</t>
  </si>
  <si>
    <t>98064084848</t>
  </si>
  <si>
    <t>SVETI IVAN ZELINA</t>
  </si>
  <si>
    <t>HOTEL TRAKOŠĆAN D.O.O.</t>
  </si>
  <si>
    <t>49182241027</t>
  </si>
  <si>
    <t>STONE HOUSE JABLANAC VL.MAJA MARTINOVIĆ</t>
  </si>
  <si>
    <t>04049531794</t>
  </si>
  <si>
    <t>PRIMO TIM D.O.O.</t>
  </si>
  <si>
    <t>42453405188</t>
  </si>
  <si>
    <t>DAMAN d.o.o.</t>
  </si>
  <si>
    <t>99465082167</t>
  </si>
  <si>
    <t>CORTINA trgovina i usluge d.o.o.</t>
  </si>
  <si>
    <t>88166427706</t>
  </si>
  <si>
    <t>ČAVLE</t>
  </si>
  <si>
    <t>PINEL KRK d.o.o.</t>
  </si>
  <si>
    <t>06613235433</t>
  </si>
  <si>
    <t>KRK</t>
  </si>
  <si>
    <t>G.K.T.TUŠKANAC d.o.o.</t>
  </si>
  <si>
    <t>08844541968</t>
  </si>
  <si>
    <t>NASTAVNI ZAVOD ZA JAVNO ZDRAVSTVO</t>
  </si>
  <si>
    <t>54948902275</t>
  </si>
  <si>
    <t>LAV ZAŠTITA d.o.o.</t>
  </si>
  <si>
    <t>60291073227</t>
  </si>
  <si>
    <t>HOTEL LERO d.d.</t>
  </si>
  <si>
    <t>97744396969</t>
  </si>
  <si>
    <t>SVEUČILIŠTE U DUBROVNIKU</t>
  </si>
  <si>
    <t>01338491514</t>
  </si>
  <si>
    <t>Naknade građanima i kućanstvima u novcu</t>
  </si>
  <si>
    <t>HOTEL LASTOVO d.o.o.</t>
  </si>
  <si>
    <t>39201474888</t>
  </si>
  <si>
    <t>LASTOVO, UBLE</t>
  </si>
  <si>
    <t>COLONNADE INSURANCE SOCIETE ANONYME</t>
  </si>
  <si>
    <t>PL1070038451</t>
  </si>
  <si>
    <t>WARSZAWA</t>
  </si>
  <si>
    <t>Ukupno isplaćeno dobavljačima</t>
  </si>
  <si>
    <t>SCHACHERMAYER d.o.o.</t>
  </si>
  <si>
    <t>96769806716</t>
  </si>
  <si>
    <t xml:space="preserve">UAB  BARNAS </t>
  </si>
  <si>
    <t>LT227618610</t>
  </si>
  <si>
    <t xml:space="preserve">Plaćanje po predračunima </t>
  </si>
  <si>
    <t>ARBIANA D.O.O.</t>
  </si>
  <si>
    <t>Potraživanja za predujmove</t>
  </si>
  <si>
    <t>DEFFNER &amp; JOHANN</t>
  </si>
  <si>
    <t>DE811296908</t>
  </si>
  <si>
    <t>HOTEL IVKA</t>
  </si>
  <si>
    <t>37020496783</t>
  </si>
  <si>
    <t>KGM ONLINE D.O.O.</t>
  </si>
  <si>
    <t>13683490196</t>
  </si>
  <si>
    <t>MIKROLUX d.o.o.</t>
  </si>
  <si>
    <t>83273787793</t>
  </si>
  <si>
    <t>PRIVATNI IZNAJMLJIVAČ DRAGAN PAMIĆ</t>
  </si>
  <si>
    <t>70156558277</t>
  </si>
  <si>
    <t>SCAGLIOLE E STUCCHI D'ARTE DI MAURIZIO FELIZIANI</t>
  </si>
  <si>
    <t>IT01567100563</t>
  </si>
  <si>
    <t>Ukupno plaćanje po predračunima</t>
  </si>
  <si>
    <t>Državni proračun Republike Hrvatske</t>
  </si>
  <si>
    <t xml:space="preserve">Obveza za porez na dodanu vrijednost. Obračun PDV-a za  nabavljena dobra i usluge iz inozemstva </t>
  </si>
  <si>
    <t>Ukupno Državni proračun Republike Hrvatske</t>
  </si>
  <si>
    <t>Isplate zaposlenicima Hrvatskog restauratorskog zavoda</t>
  </si>
  <si>
    <t xml:space="preserve"> Službena putovanja</t>
  </si>
  <si>
    <t xml:space="preserve"> Službena putovanja - akontacije</t>
  </si>
  <si>
    <t>Plaće za zaposlene</t>
  </si>
  <si>
    <t>Doprinos na bruto MIO (benif.staž)</t>
  </si>
  <si>
    <t>Doprinos na bruto (zdravstvo)</t>
  </si>
  <si>
    <t>Naknada za prijevoz na posao i s posla</t>
  </si>
  <si>
    <t>Ostali rashodi za zaposlene</t>
  </si>
  <si>
    <t>Ostale obveze za zaposlene (regres)</t>
  </si>
  <si>
    <t>Posebni doprinos za korištenje zdravstvene zaštite u inozemstvu</t>
  </si>
  <si>
    <t>Ukupno isplate zaposlenicima Hrvatskog restauratorskog zavoda</t>
  </si>
  <si>
    <t>Isplate autorskih i ugovora o djelu</t>
  </si>
  <si>
    <t>SEKULIĆ MARIJA</t>
  </si>
  <si>
    <t>Intelektualne i osobne usluge-bruto</t>
  </si>
  <si>
    <t>VRANJEŠ LAURA</t>
  </si>
  <si>
    <t>BARAĆ PETRA</t>
  </si>
  <si>
    <t>BRDARIĆ LOTA</t>
  </si>
  <si>
    <t>DOBRICA LADISLAV</t>
  </si>
  <si>
    <t>DUVNJAK SANTA</t>
  </si>
  <si>
    <t>GLAVICA DAMIR</t>
  </si>
  <si>
    <t>MIOVIĆ VESNA</t>
  </si>
  <si>
    <t>MRAVAK ANITA</t>
  </si>
  <si>
    <t>NIKŠIĆ GORAN</t>
  </si>
  <si>
    <t>OLIĆ DEA</t>
  </si>
  <si>
    <t>PAVLOV DOMINIKA KRISTIANA</t>
  </si>
  <si>
    <t>ŠTAKA MARTA</t>
  </si>
  <si>
    <t>ŠTETA NIKOLINA</t>
  </si>
  <si>
    <t>TOMASOVIĆ IVA</t>
  </si>
  <si>
    <t>VRANKOVIĆ EMILIJA</t>
  </si>
  <si>
    <t>ZAKIĆ MIROSLAV</t>
  </si>
  <si>
    <t>ZLODI GORAN</t>
  </si>
  <si>
    <t>FISKOVIĆ LANA-LINDA</t>
  </si>
  <si>
    <t>KREUTZ ELA</t>
  </si>
  <si>
    <t>MAROK ADRIAN</t>
  </si>
  <si>
    <t>MIKELIĆ ROBERTA</t>
  </si>
  <si>
    <t>ĆUJO PETAR</t>
  </si>
  <si>
    <t>ČAMBER IVAN</t>
  </si>
  <si>
    <t>IVIĆ VINKO</t>
  </si>
  <si>
    <t>MIKEC MARICA</t>
  </si>
  <si>
    <t>SAMBOLIĆ IVANA</t>
  </si>
  <si>
    <t>Ukupno isplate autorskih i ugovora o djelu</t>
  </si>
  <si>
    <t>SVEUKUPNO</t>
  </si>
  <si>
    <t>OROSLAVJE</t>
  </si>
  <si>
    <t>Isplate naknada za rad predstavničkih i izvršnih tijela, povjerenstava i slično</t>
  </si>
  <si>
    <t>Naknade za rad predstavničkih i izvršnih tijela, povjerenstava i slično-bruto</t>
  </si>
  <si>
    <t>Ukupno isplate naknada za rad predstavničkih i izvršnih tijela, povjerenstava i slično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</si>
</sst>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theme="0" tint="-0.14993743705557422"/>
      </left>
      <right/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9" tint="0.399975585192419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9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4" fontId="0" fillId="0" borderId="0" xfId="0" applyNumberFormat="1"/>
    <xf numFmtId="4" fontId="2" fillId="0" borderId="0" xfId="0" applyNumberFormat="1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4" fontId="0" fillId="2" borderId="0" xfId="0" applyNumberFormat="1" applyFill="1" applyAlignment="1">
      <alignment wrapText="1"/>
    </xf>
    <xf numFmtId="43" fontId="0" fillId="0" borderId="0" xfId="1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4" fontId="0" fillId="0" borderId="2" xfId="0" applyNumberFormat="1" applyBorder="1"/>
    <xf numFmtId="0" fontId="0" fillId="0" borderId="3" xfId="0" applyBorder="1"/>
    <xf numFmtId="0" fontId="0" fillId="0" borderId="0" xfId="0" applyAlignment="1">
      <alignment horizontal="left"/>
    </xf>
    <xf numFmtId="49" fontId="0" fillId="3" borderId="0" xfId="0" applyNumberFormat="1" applyFill="1" applyAlignment="1">
      <alignment horizontal="left" wrapText="1"/>
    </xf>
    <xf numFmtId="0" fontId="0" fillId="3" borderId="0" xfId="0" applyFill="1" applyAlignment="1">
      <alignment horizontal="left" wrapText="1"/>
    </xf>
    <xf numFmtId="4" fontId="2" fillId="3" borderId="0" xfId="0" applyNumberFormat="1" applyFont="1" applyFill="1" applyAlignment="1">
      <alignment wrapText="1"/>
    </xf>
    <xf numFmtId="4" fontId="3" fillId="3" borderId="0" xfId="0" applyNumberFormat="1" applyFont="1" applyFill="1" applyAlignment="1">
      <alignment wrapText="1"/>
    </xf>
    <xf numFmtId="4" fontId="3" fillId="3" borderId="6" xfId="0" applyNumberFormat="1" applyFont="1" applyFill="1" applyBorder="1" applyAlignment="1">
      <alignment wrapText="1"/>
    </xf>
    <xf numFmtId="4" fontId="3" fillId="0" borderId="0" xfId="0" applyNumberFormat="1" applyFont="1" applyAlignment="1">
      <alignment wrapText="1"/>
    </xf>
    <xf numFmtId="4" fontId="3" fillId="0" borderId="6" xfId="0" applyNumberFormat="1" applyFont="1" applyBorder="1" applyAlignment="1">
      <alignment wrapText="1"/>
    </xf>
    <xf numFmtId="43" fontId="0" fillId="0" borderId="0" xfId="1" applyFont="1" applyFill="1"/>
    <xf numFmtId="0" fontId="2" fillId="0" borderId="0" xfId="0" applyFont="1" applyAlignment="1">
      <alignment horizontal="left" vertical="center" wrapText="1"/>
    </xf>
    <xf numFmtId="49" fontId="0" fillId="3" borderId="11" xfId="0" applyNumberFormat="1" applyFill="1" applyBorder="1" applyAlignment="1">
      <alignment horizontal="left" vertical="center" wrapText="1"/>
    </xf>
    <xf numFmtId="0" fontId="0" fillId="3" borderId="11" xfId="0" applyFill="1" applyBorder="1" applyAlignment="1">
      <alignment vertical="center" wrapText="1"/>
    </xf>
    <xf numFmtId="4" fontId="0" fillId="3" borderId="11" xfId="0" applyNumberFormat="1" applyFill="1" applyBorder="1" applyAlignment="1">
      <alignment vertical="center" wrapText="1"/>
    </xf>
    <xf numFmtId="0" fontId="0" fillId="3" borderId="11" xfId="0" applyFill="1" applyBorder="1" applyAlignment="1">
      <alignment horizontal="right" vertical="center" wrapText="1"/>
    </xf>
    <xf numFmtId="49" fontId="2" fillId="3" borderId="11" xfId="0" applyNumberFormat="1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vertical="center" wrapText="1"/>
    </xf>
    <xf numFmtId="4" fontId="2" fillId="3" borderId="11" xfId="0" applyNumberFormat="1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0" fillId="0" borderId="11" xfId="0" applyBorder="1" applyAlignment="1">
      <alignment horizontal="left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4" fontId="0" fillId="0" borderId="11" xfId="0" applyNumberFormat="1" applyBorder="1" applyAlignment="1">
      <alignment vertical="center" wrapText="1"/>
    </xf>
    <xf numFmtId="4" fontId="0" fillId="0" borderId="11" xfId="0" applyNumberFormat="1" applyBorder="1" applyAlignment="1">
      <alignment horizontal="right" vertical="center" wrapText="1"/>
    </xf>
    <xf numFmtId="49" fontId="0" fillId="3" borderId="11" xfId="0" applyNumberFormat="1" applyFill="1" applyBorder="1" applyAlignment="1">
      <alignment horizontal="left" wrapText="1"/>
    </xf>
    <xf numFmtId="0" fontId="0" fillId="3" borderId="11" xfId="0" applyFill="1" applyBorder="1" applyAlignment="1">
      <alignment wrapText="1"/>
    </xf>
    <xf numFmtId="4" fontId="0" fillId="3" borderId="11" xfId="0" applyNumberFormat="1" applyFill="1" applyBorder="1" applyAlignment="1">
      <alignment wrapText="1"/>
    </xf>
    <xf numFmtId="0" fontId="0" fillId="3" borderId="11" xfId="0" applyFill="1" applyBorder="1" applyAlignment="1">
      <alignment horizontal="right" wrapText="1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14" xfId="0" applyBorder="1" applyAlignment="1">
      <alignment wrapText="1"/>
    </xf>
    <xf numFmtId="49" fontId="2" fillId="3" borderId="11" xfId="0" applyNumberFormat="1" applyFont="1" applyFill="1" applyBorder="1" applyAlignment="1">
      <alignment horizontal="left" wrapText="1"/>
    </xf>
    <xf numFmtId="0" fontId="2" fillId="3" borderId="11" xfId="0" applyFont="1" applyFill="1" applyBorder="1" applyAlignment="1">
      <alignment wrapText="1"/>
    </xf>
    <xf numFmtId="4" fontId="2" fillId="3" borderId="11" xfId="0" applyNumberFormat="1" applyFont="1" applyFill="1" applyBorder="1" applyAlignment="1">
      <alignment wrapText="1"/>
    </xf>
    <xf numFmtId="0" fontId="2" fillId="3" borderId="11" xfId="0" applyFont="1" applyFill="1" applyBorder="1" applyAlignment="1">
      <alignment horizontal="righ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wrapText="1"/>
    </xf>
    <xf numFmtId="49" fontId="0" fillId="0" borderId="11" xfId="0" applyNumberFormat="1" applyBorder="1" applyAlignment="1">
      <alignment horizontal="left" wrapText="1"/>
    </xf>
    <xf numFmtId="4" fontId="0" fillId="0" borderId="11" xfId="0" applyNumberFormat="1" applyBorder="1" applyAlignment="1">
      <alignment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wrapText="1"/>
    </xf>
    <xf numFmtId="4" fontId="4" fillId="0" borderId="11" xfId="0" applyNumberFormat="1" applyFont="1" applyBorder="1" applyAlignment="1">
      <alignment wrapText="1"/>
    </xf>
    <xf numFmtId="4" fontId="3" fillId="0" borderId="11" xfId="0" applyNumberFormat="1" applyFont="1" applyBorder="1" applyAlignment="1">
      <alignment wrapText="1"/>
    </xf>
    <xf numFmtId="0" fontId="0" fillId="0" borderId="11" xfId="0" applyBorder="1" applyAlignment="1">
      <alignment horizontal="right" vertical="center" wrapText="1"/>
    </xf>
    <xf numFmtId="4" fontId="3" fillId="0" borderId="11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4" xfId="0" applyFont="1" applyFill="1" applyBorder="1" applyAlignment="1">
      <alignment wrapText="1"/>
    </xf>
    <xf numFmtId="4" fontId="2" fillId="3" borderId="2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right" vertical="center" wrapText="1"/>
    </xf>
  </cellXfs>
  <cellStyles count="2">
    <cellStyle name="Normalno" xfId="0" builtinId="0"/>
    <cellStyle name="Zarez" xfId="1" builtinId="3"/>
  </cellStyles>
  <dxfs count="10"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2508184</xdr:colOff>
      <xdr:row>5</xdr:row>
      <xdr:rowOff>81803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3A7D9F9-1A9D-409F-8495-1AAC935BB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051109" cy="1034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C833A-548C-43AB-982E-16BE0326B2B7}">
  <dimension ref="A1:H508"/>
  <sheetViews>
    <sheetView tabSelected="1" zoomScaleNormal="100" workbookViewId="0">
      <pane ySplit="10" topLeftCell="A506" activePane="bottomLeft" state="frozen"/>
      <selection pane="bottomLeft" activeCell="E509" sqref="E509"/>
    </sheetView>
  </sheetViews>
  <sheetFormatPr defaultRowHeight="15" outlineLevelRow="1" outlineLevelCol="1" x14ac:dyDescent="0.25"/>
  <cols>
    <col min="1" max="1" width="8.5703125" style="8" customWidth="1"/>
    <col min="2" max="2" width="59.28515625" style="9" customWidth="1"/>
    <col min="3" max="3" width="18" style="10" customWidth="1" outlineLevel="1"/>
    <col min="4" max="4" width="21.42578125" style="9" customWidth="1" outlineLevel="1"/>
    <col min="5" max="5" width="14.140625" style="11" customWidth="1"/>
    <col min="6" max="6" width="13.140625" style="9" customWidth="1"/>
    <col min="7" max="7" width="52.7109375" style="9" customWidth="1"/>
  </cols>
  <sheetData>
    <row r="1" spans="1:7" x14ac:dyDescent="0.25">
      <c r="A1" s="1"/>
      <c r="B1" s="2"/>
      <c r="C1" s="3"/>
      <c r="D1" s="1"/>
      <c r="E1" s="4"/>
      <c r="F1" s="5"/>
      <c r="G1" s="2" t="s">
        <v>0</v>
      </c>
    </row>
    <row r="2" spans="1:7" x14ac:dyDescent="0.25">
      <c r="A2" s="1"/>
      <c r="B2" s="2"/>
      <c r="C2" s="3"/>
      <c r="D2" s="1"/>
      <c r="E2" s="4"/>
      <c r="F2" s="5"/>
      <c r="G2" s="2" t="s">
        <v>1</v>
      </c>
    </row>
    <row r="3" spans="1:7" x14ac:dyDescent="0.25">
      <c r="A3" s="1"/>
      <c r="B3" s="2"/>
      <c r="C3" s="3"/>
      <c r="D3" s="1"/>
      <c r="E3" s="4"/>
      <c r="F3" s="5"/>
      <c r="G3" s="2" t="s">
        <v>2</v>
      </c>
    </row>
    <row r="4" spans="1:7" x14ac:dyDescent="0.25">
      <c r="A4" s="1"/>
      <c r="B4" s="2"/>
      <c r="C4" s="3"/>
      <c r="D4" s="1"/>
      <c r="E4" s="4"/>
      <c r="F4" s="5"/>
      <c r="G4" s="2"/>
    </row>
    <row r="5" spans="1:7" x14ac:dyDescent="0.25">
      <c r="A5" s="1"/>
      <c r="B5" s="2"/>
      <c r="C5" s="3"/>
      <c r="D5" s="1"/>
      <c r="E5" s="4"/>
      <c r="F5" s="5"/>
      <c r="G5" s="2"/>
    </row>
    <row r="6" spans="1:7" x14ac:dyDescent="0.25">
      <c r="A6" s="1"/>
      <c r="B6" s="2"/>
      <c r="C6" s="3"/>
      <c r="D6" s="1"/>
      <c r="E6" s="4"/>
      <c r="F6" s="5"/>
      <c r="G6" s="2"/>
    </row>
    <row r="7" spans="1:7" ht="15" customHeight="1" x14ac:dyDescent="0.25">
      <c r="A7" s="73" t="s">
        <v>3</v>
      </c>
      <c r="B7" s="73"/>
      <c r="C7" s="73"/>
      <c r="D7" s="73"/>
      <c r="E7" s="74"/>
      <c r="F7" s="73"/>
      <c r="G7" s="73"/>
    </row>
    <row r="8" spans="1:7" x14ac:dyDescent="0.25">
      <c r="A8" s="1"/>
      <c r="B8" s="5"/>
      <c r="C8" s="3"/>
      <c r="D8" s="5"/>
      <c r="E8" s="7"/>
      <c r="F8" s="5"/>
      <c r="G8" s="5"/>
    </row>
    <row r="9" spans="1:7" x14ac:dyDescent="0.25">
      <c r="D9" s="8"/>
      <c r="F9" s="12"/>
    </row>
    <row r="10" spans="1:7" s="17" customFormat="1" x14ac:dyDescent="0.25">
      <c r="A10" s="13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</row>
    <row r="11" spans="1:7" x14ac:dyDescent="0.25">
      <c r="A11" s="18">
        <v>1055</v>
      </c>
      <c r="B11" s="19" t="s">
        <v>11</v>
      </c>
      <c r="C11" s="20" t="s">
        <v>12</v>
      </c>
      <c r="D11" s="21" t="s">
        <v>13</v>
      </c>
      <c r="E11" s="22">
        <v>547.48</v>
      </c>
      <c r="F11" s="19">
        <v>3231</v>
      </c>
      <c r="G11" s="19" t="s">
        <v>14</v>
      </c>
    </row>
    <row r="12" spans="1:7" x14ac:dyDescent="0.25">
      <c r="A12" s="18"/>
      <c r="B12" s="19" t="s">
        <v>15</v>
      </c>
      <c r="C12" s="20" t="s">
        <v>15</v>
      </c>
      <c r="D12" s="21" t="s">
        <v>16</v>
      </c>
      <c r="E12" s="22">
        <v>547.48</v>
      </c>
      <c r="F12" s="19"/>
      <c r="G12" s="19" t="s">
        <v>15</v>
      </c>
    </row>
    <row r="13" spans="1:7" x14ac:dyDescent="0.25">
      <c r="A13" s="18">
        <v>4018</v>
      </c>
      <c r="B13" s="19" t="s">
        <v>17</v>
      </c>
      <c r="C13" s="20">
        <v>82133511863</v>
      </c>
      <c r="D13" s="21" t="s">
        <v>13</v>
      </c>
      <c r="E13" s="22">
        <v>150</v>
      </c>
      <c r="F13" s="19">
        <v>3211</v>
      </c>
      <c r="G13" s="19" t="s">
        <v>18</v>
      </c>
    </row>
    <row r="14" spans="1:7" x14ac:dyDescent="0.25">
      <c r="A14" s="18"/>
      <c r="B14" s="19"/>
      <c r="C14" s="20"/>
      <c r="D14" s="21" t="s">
        <v>16</v>
      </c>
      <c r="E14" s="22">
        <f>E13</f>
        <v>150</v>
      </c>
      <c r="F14" s="19"/>
      <c r="G14" s="19"/>
    </row>
    <row r="15" spans="1:7" x14ac:dyDescent="0.25">
      <c r="A15" s="18">
        <v>2415</v>
      </c>
      <c r="B15" s="19" t="s">
        <v>19</v>
      </c>
      <c r="C15" s="20">
        <v>57500462912</v>
      </c>
      <c r="D15" s="21" t="s">
        <v>13</v>
      </c>
      <c r="E15" s="22">
        <v>2300</v>
      </c>
      <c r="F15" s="19">
        <v>3211</v>
      </c>
      <c r="G15" s="19" t="s">
        <v>18</v>
      </c>
    </row>
    <row r="16" spans="1:7" x14ac:dyDescent="0.25">
      <c r="A16" s="18"/>
      <c r="B16" s="19"/>
      <c r="C16" s="20"/>
      <c r="D16" s="21" t="s">
        <v>16</v>
      </c>
      <c r="E16" s="22">
        <f>E15</f>
        <v>2300</v>
      </c>
      <c r="F16" s="19"/>
      <c r="G16" s="19"/>
    </row>
    <row r="17" spans="1:7" x14ac:dyDescent="0.25">
      <c r="A17" s="18">
        <v>7183</v>
      </c>
      <c r="B17" s="19" t="s">
        <v>20</v>
      </c>
      <c r="C17" s="20">
        <v>70812508533</v>
      </c>
      <c r="D17" s="21" t="s">
        <v>472</v>
      </c>
      <c r="E17" s="22">
        <v>650.38</v>
      </c>
      <c r="F17" s="19">
        <v>3221</v>
      </c>
      <c r="G17" s="19" t="s">
        <v>21</v>
      </c>
    </row>
    <row r="18" spans="1:7" x14ac:dyDescent="0.25">
      <c r="A18" s="18"/>
      <c r="B18" s="19"/>
      <c r="C18" s="20"/>
      <c r="D18" s="21" t="s">
        <v>16</v>
      </c>
      <c r="E18" s="22">
        <f>E17</f>
        <v>650.38</v>
      </c>
      <c r="F18" s="19"/>
      <c r="G18" s="19"/>
    </row>
    <row r="19" spans="1:7" x14ac:dyDescent="0.25">
      <c r="A19" s="18">
        <v>2050</v>
      </c>
      <c r="B19" s="19" t="s">
        <v>22</v>
      </c>
      <c r="C19" s="20">
        <v>3454358063</v>
      </c>
      <c r="D19" s="21" t="s">
        <v>13</v>
      </c>
      <c r="E19" s="22">
        <v>1904.63</v>
      </c>
      <c r="F19" s="19">
        <v>3221</v>
      </c>
      <c r="G19" s="19" t="s">
        <v>21</v>
      </c>
    </row>
    <row r="20" spans="1:7" x14ac:dyDescent="0.25">
      <c r="A20" s="18"/>
      <c r="B20" s="19"/>
      <c r="C20" s="20"/>
      <c r="D20" s="21" t="s">
        <v>16</v>
      </c>
      <c r="E20" s="22">
        <f>E19</f>
        <v>1904.63</v>
      </c>
      <c r="F20" s="19"/>
      <c r="G20" s="19"/>
    </row>
    <row r="21" spans="1:7" x14ac:dyDescent="0.25">
      <c r="A21" s="18">
        <v>109</v>
      </c>
      <c r="B21" s="19" t="s">
        <v>23</v>
      </c>
      <c r="C21" s="20" t="s">
        <v>24</v>
      </c>
      <c r="D21" s="21" t="s">
        <v>13</v>
      </c>
      <c r="E21" s="22">
        <v>257.5</v>
      </c>
      <c r="F21" s="19">
        <v>3232</v>
      </c>
      <c r="G21" s="19" t="s">
        <v>25</v>
      </c>
    </row>
    <row r="22" spans="1:7" x14ac:dyDescent="0.25">
      <c r="A22" s="18"/>
      <c r="B22" s="19" t="s">
        <v>15</v>
      </c>
      <c r="C22" s="20" t="s">
        <v>15</v>
      </c>
      <c r="D22" s="21" t="s">
        <v>16</v>
      </c>
      <c r="E22" s="22">
        <v>257.5</v>
      </c>
      <c r="F22" s="19"/>
      <c r="G22" s="19" t="s">
        <v>15</v>
      </c>
    </row>
    <row r="23" spans="1:7" x14ac:dyDescent="0.25">
      <c r="A23" s="18">
        <v>1090</v>
      </c>
      <c r="B23" s="19" t="s">
        <v>26</v>
      </c>
      <c r="C23" s="20" t="s">
        <v>27</v>
      </c>
      <c r="D23" s="21" t="s">
        <v>28</v>
      </c>
      <c r="E23" s="22">
        <v>51.88</v>
      </c>
      <c r="F23" s="19">
        <v>3234</v>
      </c>
      <c r="G23" s="19" t="s">
        <v>29</v>
      </c>
    </row>
    <row r="24" spans="1:7" x14ac:dyDescent="0.25">
      <c r="A24" s="18"/>
      <c r="B24" s="19" t="s">
        <v>15</v>
      </c>
      <c r="C24" s="20" t="s">
        <v>15</v>
      </c>
      <c r="D24" s="21" t="s">
        <v>16</v>
      </c>
      <c r="E24" s="22">
        <v>51.88</v>
      </c>
      <c r="F24" s="19"/>
      <c r="G24" s="19" t="s">
        <v>15</v>
      </c>
    </row>
    <row r="25" spans="1:7" x14ac:dyDescent="0.25">
      <c r="A25" s="18">
        <v>1133</v>
      </c>
      <c r="B25" s="19" t="s">
        <v>30</v>
      </c>
      <c r="C25" s="20" t="s">
        <v>31</v>
      </c>
      <c r="D25" s="21" t="s">
        <v>32</v>
      </c>
      <c r="E25" s="22">
        <v>58.58</v>
      </c>
      <c r="F25" s="19">
        <v>3234</v>
      </c>
      <c r="G25" s="19" t="s">
        <v>29</v>
      </c>
    </row>
    <row r="26" spans="1:7" x14ac:dyDescent="0.25">
      <c r="A26" s="18"/>
      <c r="B26" s="19" t="s">
        <v>15</v>
      </c>
      <c r="C26" s="20" t="s">
        <v>15</v>
      </c>
      <c r="D26" s="21" t="s">
        <v>16</v>
      </c>
      <c r="E26" s="22">
        <v>58.58</v>
      </c>
      <c r="F26" s="19"/>
      <c r="G26" s="19" t="s">
        <v>15</v>
      </c>
    </row>
    <row r="27" spans="1:7" x14ac:dyDescent="0.25">
      <c r="A27" s="18">
        <v>1161</v>
      </c>
      <c r="B27" s="19" t="s">
        <v>33</v>
      </c>
      <c r="C27" s="20" t="s">
        <v>34</v>
      </c>
      <c r="D27" s="21" t="s">
        <v>32</v>
      </c>
      <c r="E27" s="22">
        <v>716.25</v>
      </c>
      <c r="F27" s="19">
        <v>3221</v>
      </c>
      <c r="G27" s="19" t="s">
        <v>21</v>
      </c>
    </row>
    <row r="28" spans="1:7" x14ac:dyDescent="0.25">
      <c r="A28" s="18">
        <v>1161</v>
      </c>
      <c r="B28" s="19" t="s">
        <v>33</v>
      </c>
      <c r="C28" s="20" t="s">
        <v>34</v>
      </c>
      <c r="D28" s="21" t="s">
        <v>32</v>
      </c>
      <c r="E28" s="22">
        <v>524.54999999999995</v>
      </c>
      <c r="F28" s="19">
        <v>3232</v>
      </c>
      <c r="G28" s="19" t="s">
        <v>25</v>
      </c>
    </row>
    <row r="29" spans="1:7" x14ac:dyDescent="0.25">
      <c r="A29" s="18"/>
      <c r="B29" s="19" t="s">
        <v>15</v>
      </c>
      <c r="C29" s="20" t="s">
        <v>15</v>
      </c>
      <c r="D29" s="21" t="s">
        <v>16</v>
      </c>
      <c r="E29" s="22">
        <f>E27+E28</f>
        <v>1240.8</v>
      </c>
      <c r="F29" s="19"/>
      <c r="G29" s="19" t="s">
        <v>15</v>
      </c>
    </row>
    <row r="30" spans="1:7" x14ac:dyDescent="0.25">
      <c r="A30" s="18">
        <v>6832</v>
      </c>
      <c r="B30" s="19" t="s">
        <v>35</v>
      </c>
      <c r="C30" s="20">
        <v>81291790468</v>
      </c>
      <c r="D30" s="21" t="s">
        <v>13</v>
      </c>
      <c r="E30" s="22">
        <v>567.99</v>
      </c>
      <c r="F30" s="19">
        <v>3239</v>
      </c>
      <c r="G30" s="19" t="s">
        <v>36</v>
      </c>
    </row>
    <row r="31" spans="1:7" x14ac:dyDescent="0.25">
      <c r="A31" s="18"/>
      <c r="B31" s="19"/>
      <c r="C31" s="20"/>
      <c r="D31" s="21" t="s">
        <v>16</v>
      </c>
      <c r="E31" s="22">
        <f>E30</f>
        <v>567.99</v>
      </c>
      <c r="F31" s="19"/>
      <c r="G31" s="19"/>
    </row>
    <row r="32" spans="1:7" x14ac:dyDescent="0.25">
      <c r="A32" s="18">
        <v>1180</v>
      </c>
      <c r="B32" s="19" t="s">
        <v>37</v>
      </c>
      <c r="C32" s="20" t="s">
        <v>38</v>
      </c>
      <c r="D32" s="21" t="s">
        <v>13</v>
      </c>
      <c r="E32" s="22">
        <v>1888.88</v>
      </c>
      <c r="F32" s="19">
        <v>3222</v>
      </c>
      <c r="G32" s="19" t="s">
        <v>39</v>
      </c>
    </row>
    <row r="33" spans="1:7" x14ac:dyDescent="0.25">
      <c r="A33" s="18">
        <v>1180</v>
      </c>
      <c r="B33" s="19" t="s">
        <v>37</v>
      </c>
      <c r="C33" s="20" t="s">
        <v>38</v>
      </c>
      <c r="D33" s="21" t="s">
        <v>13</v>
      </c>
      <c r="E33" s="22">
        <v>468.69</v>
      </c>
      <c r="F33" s="19">
        <v>3225</v>
      </c>
      <c r="G33" s="19" t="s">
        <v>40</v>
      </c>
    </row>
    <row r="34" spans="1:7" x14ac:dyDescent="0.25">
      <c r="A34" s="18"/>
      <c r="B34" s="19" t="s">
        <v>15</v>
      </c>
      <c r="C34" s="20" t="s">
        <v>15</v>
      </c>
      <c r="D34" s="21" t="s">
        <v>16</v>
      </c>
      <c r="E34" s="22">
        <f>E32+E33</f>
        <v>2357.5700000000002</v>
      </c>
      <c r="F34" s="19"/>
      <c r="G34" s="19" t="s">
        <v>15</v>
      </c>
    </row>
    <row r="35" spans="1:7" x14ac:dyDescent="0.25">
      <c r="A35" s="18">
        <v>6916</v>
      </c>
      <c r="B35" s="19" t="s">
        <v>41</v>
      </c>
      <c r="C35" s="20">
        <v>19460191279</v>
      </c>
      <c r="D35" s="21" t="s">
        <v>13</v>
      </c>
      <c r="E35" s="22">
        <v>90.63</v>
      </c>
      <c r="F35" s="19">
        <v>3232</v>
      </c>
      <c r="G35" s="19" t="s">
        <v>25</v>
      </c>
    </row>
    <row r="36" spans="1:7" x14ac:dyDescent="0.25">
      <c r="A36" s="18"/>
      <c r="B36" s="19"/>
      <c r="C36" s="20"/>
      <c r="D36" s="21" t="s">
        <v>16</v>
      </c>
      <c r="E36" s="22">
        <f>E35</f>
        <v>90.63</v>
      </c>
      <c r="F36" s="19"/>
      <c r="G36" s="19"/>
    </row>
    <row r="37" spans="1:7" x14ac:dyDescent="0.25">
      <c r="A37" s="18">
        <v>1125</v>
      </c>
      <c r="B37" s="19" t="s">
        <v>42</v>
      </c>
      <c r="C37" s="20">
        <v>88470929840</v>
      </c>
      <c r="D37" s="21" t="s">
        <v>397</v>
      </c>
      <c r="E37" s="22">
        <v>8.2899999999999991</v>
      </c>
      <c r="F37" s="19">
        <v>3222</v>
      </c>
      <c r="G37" s="19" t="s">
        <v>39</v>
      </c>
    </row>
    <row r="38" spans="1:7" x14ac:dyDescent="0.25">
      <c r="A38" s="18"/>
      <c r="B38" s="19"/>
      <c r="C38" s="20"/>
      <c r="D38" s="21" t="s">
        <v>16</v>
      </c>
      <c r="E38" s="22">
        <f>E37</f>
        <v>8.2899999999999991</v>
      </c>
      <c r="F38" s="19"/>
      <c r="G38" s="19"/>
    </row>
    <row r="39" spans="1:7" x14ac:dyDescent="0.25">
      <c r="A39" s="18">
        <v>654</v>
      </c>
      <c r="B39" s="19" t="s">
        <v>43</v>
      </c>
      <c r="C39" s="20">
        <v>82031999604</v>
      </c>
      <c r="D39" s="21" t="s">
        <v>13</v>
      </c>
      <c r="E39" s="22">
        <v>1638.73</v>
      </c>
      <c r="F39" s="19">
        <v>32120</v>
      </c>
      <c r="G39" s="19" t="s">
        <v>44</v>
      </c>
    </row>
    <row r="40" spans="1:7" x14ac:dyDescent="0.25">
      <c r="A40" s="18"/>
      <c r="B40" s="19"/>
      <c r="C40" s="20"/>
      <c r="D40" s="21" t="s">
        <v>16</v>
      </c>
      <c r="E40" s="22">
        <f>E39</f>
        <v>1638.73</v>
      </c>
      <c r="F40" s="19"/>
      <c r="G40" s="19"/>
    </row>
    <row r="41" spans="1:7" x14ac:dyDescent="0.25">
      <c r="A41" s="18">
        <v>119</v>
      </c>
      <c r="B41" s="19" t="s">
        <v>45</v>
      </c>
      <c r="C41" s="20" t="s">
        <v>46</v>
      </c>
      <c r="D41" s="21" t="s">
        <v>13</v>
      </c>
      <c r="E41" s="22">
        <v>46</v>
      </c>
      <c r="F41" s="19">
        <v>3236</v>
      </c>
      <c r="G41" s="19" t="s">
        <v>47</v>
      </c>
    </row>
    <row r="42" spans="1:7" x14ac:dyDescent="0.25">
      <c r="A42" s="18"/>
      <c r="B42" s="19" t="s">
        <v>15</v>
      </c>
      <c r="C42" s="20" t="s">
        <v>15</v>
      </c>
      <c r="D42" s="21" t="s">
        <v>16</v>
      </c>
      <c r="E42" s="22">
        <v>46</v>
      </c>
      <c r="F42" s="19"/>
      <c r="G42" s="19" t="s">
        <v>15</v>
      </c>
    </row>
    <row r="43" spans="1:7" x14ac:dyDescent="0.25">
      <c r="A43" s="18">
        <v>3014</v>
      </c>
      <c r="B43" s="19" t="s">
        <v>48</v>
      </c>
      <c r="C43" s="20">
        <v>54600743656</v>
      </c>
      <c r="D43" s="21" t="s">
        <v>559</v>
      </c>
      <c r="E43" s="22">
        <v>60.49</v>
      </c>
      <c r="F43" s="19">
        <v>3222</v>
      </c>
      <c r="G43" s="19" t="s">
        <v>39</v>
      </c>
    </row>
    <row r="44" spans="1:7" x14ac:dyDescent="0.25">
      <c r="A44" s="18"/>
      <c r="B44" s="19"/>
      <c r="C44" s="20"/>
      <c r="D44" s="21" t="s">
        <v>16</v>
      </c>
      <c r="E44" s="22">
        <f>E43</f>
        <v>60.49</v>
      </c>
      <c r="F44" s="19"/>
      <c r="G44" s="19"/>
    </row>
    <row r="45" spans="1:7" x14ac:dyDescent="0.25">
      <c r="A45" s="18">
        <v>1248</v>
      </c>
      <c r="B45" s="19" t="s">
        <v>49</v>
      </c>
      <c r="C45" s="20" t="s">
        <v>50</v>
      </c>
      <c r="D45" s="21" t="s">
        <v>13</v>
      </c>
      <c r="E45" s="22">
        <v>4202.07</v>
      </c>
      <c r="F45" s="19">
        <v>3238</v>
      </c>
      <c r="G45" s="19" t="s">
        <v>51</v>
      </c>
    </row>
    <row r="46" spans="1:7" x14ac:dyDescent="0.25">
      <c r="A46" s="18"/>
      <c r="B46" s="19" t="s">
        <v>15</v>
      </c>
      <c r="C46" s="20" t="s">
        <v>15</v>
      </c>
      <c r="D46" s="21" t="s">
        <v>16</v>
      </c>
      <c r="E46" s="22">
        <v>4202.07</v>
      </c>
      <c r="F46" s="19"/>
      <c r="G46" s="19" t="s">
        <v>15</v>
      </c>
    </row>
    <row r="47" spans="1:7" x14ac:dyDescent="0.25">
      <c r="A47" s="18">
        <v>128</v>
      </c>
      <c r="B47" s="19" t="s">
        <v>52</v>
      </c>
      <c r="C47" s="20" t="s">
        <v>53</v>
      </c>
      <c r="D47" s="21" t="s">
        <v>28</v>
      </c>
      <c r="E47" s="22">
        <v>2808.05</v>
      </c>
      <c r="F47" s="19">
        <v>3237</v>
      </c>
      <c r="G47" s="19" t="s">
        <v>54</v>
      </c>
    </row>
    <row r="48" spans="1:7" x14ac:dyDescent="0.25">
      <c r="A48" s="18"/>
      <c r="B48" s="19" t="s">
        <v>15</v>
      </c>
      <c r="C48" s="20" t="s">
        <v>15</v>
      </c>
      <c r="D48" s="21" t="s">
        <v>16</v>
      </c>
      <c r="E48" s="22">
        <v>2808.05</v>
      </c>
      <c r="F48" s="19"/>
      <c r="G48" s="19" t="s">
        <v>15</v>
      </c>
    </row>
    <row r="49" spans="1:7" x14ac:dyDescent="0.25">
      <c r="A49" s="18">
        <v>1293</v>
      </c>
      <c r="B49" s="19" t="s">
        <v>55</v>
      </c>
      <c r="C49" s="20" t="s">
        <v>56</v>
      </c>
      <c r="D49" s="21" t="s">
        <v>13</v>
      </c>
      <c r="E49" s="22">
        <v>32.79</v>
      </c>
      <c r="F49" s="19">
        <v>3222</v>
      </c>
      <c r="G49" s="19" t="s">
        <v>39</v>
      </c>
    </row>
    <row r="50" spans="1:7" x14ac:dyDescent="0.25">
      <c r="A50" s="18"/>
      <c r="B50" s="19" t="s">
        <v>15</v>
      </c>
      <c r="C50" s="20" t="s">
        <v>15</v>
      </c>
      <c r="D50" s="21" t="s">
        <v>16</v>
      </c>
      <c r="E50" s="22">
        <v>32.79</v>
      </c>
      <c r="F50" s="19"/>
      <c r="G50" s="19" t="s">
        <v>15</v>
      </c>
    </row>
    <row r="51" spans="1:7" x14ac:dyDescent="0.25">
      <c r="A51" s="18">
        <v>138</v>
      </c>
      <c r="B51" s="19" t="s">
        <v>57</v>
      </c>
      <c r="C51" s="20" t="s">
        <v>58</v>
      </c>
      <c r="D51" s="21" t="s">
        <v>13</v>
      </c>
      <c r="E51" s="22">
        <v>6550</v>
      </c>
      <c r="F51" s="19">
        <v>3239</v>
      </c>
      <c r="G51" s="19" t="s">
        <v>36</v>
      </c>
    </row>
    <row r="52" spans="1:7" x14ac:dyDescent="0.25">
      <c r="A52" s="18"/>
      <c r="B52" s="19" t="s">
        <v>15</v>
      </c>
      <c r="C52" s="20" t="s">
        <v>15</v>
      </c>
      <c r="D52" s="21" t="s">
        <v>16</v>
      </c>
      <c r="E52" s="22">
        <v>6550</v>
      </c>
      <c r="F52" s="19"/>
      <c r="G52" s="19" t="s">
        <v>15</v>
      </c>
    </row>
    <row r="53" spans="1:7" x14ac:dyDescent="0.25">
      <c r="A53" s="18">
        <v>1450</v>
      </c>
      <c r="B53" s="19" t="s">
        <v>59</v>
      </c>
      <c r="C53" s="20" t="s">
        <v>60</v>
      </c>
      <c r="D53" s="21" t="s">
        <v>13</v>
      </c>
      <c r="E53" s="22">
        <v>117.76</v>
      </c>
      <c r="F53" s="19">
        <v>3224</v>
      </c>
      <c r="G53" s="19" t="s">
        <v>61</v>
      </c>
    </row>
    <row r="54" spans="1:7" x14ac:dyDescent="0.25">
      <c r="A54" s="18"/>
      <c r="B54" s="19" t="s">
        <v>15</v>
      </c>
      <c r="C54" s="20" t="s">
        <v>15</v>
      </c>
      <c r="D54" s="21" t="s">
        <v>16</v>
      </c>
      <c r="E54" s="22">
        <v>117.76</v>
      </c>
      <c r="F54" s="19"/>
      <c r="G54" s="19" t="s">
        <v>15</v>
      </c>
    </row>
    <row r="55" spans="1:7" x14ac:dyDescent="0.25">
      <c r="A55" s="18">
        <v>153</v>
      </c>
      <c r="B55" s="19" t="s">
        <v>62</v>
      </c>
      <c r="C55" s="20" t="s">
        <v>63</v>
      </c>
      <c r="D55" s="21" t="s">
        <v>13</v>
      </c>
      <c r="E55" s="22">
        <v>722.5</v>
      </c>
      <c r="F55" s="19">
        <v>3239</v>
      </c>
      <c r="G55" s="19" t="s">
        <v>36</v>
      </c>
    </row>
    <row r="56" spans="1:7" x14ac:dyDescent="0.25">
      <c r="A56" s="18"/>
      <c r="B56" s="19" t="s">
        <v>15</v>
      </c>
      <c r="C56" s="20" t="s">
        <v>15</v>
      </c>
      <c r="D56" s="21" t="s">
        <v>16</v>
      </c>
      <c r="E56" s="22">
        <v>722.5</v>
      </c>
      <c r="F56" s="19"/>
      <c r="G56" s="19" t="s">
        <v>15</v>
      </c>
    </row>
    <row r="57" spans="1:7" x14ac:dyDescent="0.25">
      <c r="A57" s="18">
        <v>158</v>
      </c>
      <c r="B57" s="19" t="s">
        <v>64</v>
      </c>
      <c r="C57" s="20" t="s">
        <v>65</v>
      </c>
      <c r="D57" s="21" t="s">
        <v>13</v>
      </c>
      <c r="E57" s="22">
        <v>7047.05</v>
      </c>
      <c r="F57" s="19">
        <v>3223</v>
      </c>
      <c r="G57" s="19" t="s">
        <v>66</v>
      </c>
    </row>
    <row r="58" spans="1:7" x14ac:dyDescent="0.25">
      <c r="A58" s="18">
        <v>158</v>
      </c>
      <c r="B58" s="19" t="s">
        <v>64</v>
      </c>
      <c r="C58" s="20" t="s">
        <v>65</v>
      </c>
      <c r="D58" s="21" t="s">
        <v>13</v>
      </c>
      <c r="E58" s="22">
        <v>14.8</v>
      </c>
      <c r="F58" s="19">
        <v>3224</v>
      </c>
      <c r="G58" s="19" t="s">
        <v>61</v>
      </c>
    </row>
    <row r="59" spans="1:7" x14ac:dyDescent="0.25">
      <c r="A59" s="18">
        <v>158</v>
      </c>
      <c r="B59" s="19" t="s">
        <v>64</v>
      </c>
      <c r="C59" s="20" t="s">
        <v>65</v>
      </c>
      <c r="D59" s="21" t="s">
        <v>13</v>
      </c>
      <c r="E59" s="22">
        <v>5.18</v>
      </c>
      <c r="F59" s="19">
        <v>3234</v>
      </c>
      <c r="G59" s="19" t="s">
        <v>29</v>
      </c>
    </row>
    <row r="60" spans="1:7" x14ac:dyDescent="0.25">
      <c r="A60" s="18"/>
      <c r="B60" s="19" t="s">
        <v>15</v>
      </c>
      <c r="C60" s="20" t="s">
        <v>15</v>
      </c>
      <c r="D60" s="21" t="s">
        <v>16</v>
      </c>
      <c r="E60" s="22">
        <f>E57+E58+E59</f>
        <v>7067.0300000000007</v>
      </c>
      <c r="F60" s="19"/>
      <c r="G60" s="19" t="s">
        <v>15</v>
      </c>
    </row>
    <row r="61" spans="1:7" x14ac:dyDescent="0.25">
      <c r="A61" s="18">
        <v>1627</v>
      </c>
      <c r="B61" s="19" t="s">
        <v>67</v>
      </c>
      <c r="C61" s="20" t="s">
        <v>68</v>
      </c>
      <c r="D61" s="21" t="s">
        <v>13</v>
      </c>
      <c r="E61" s="22">
        <v>76.36</v>
      </c>
      <c r="F61" s="19">
        <v>3223</v>
      </c>
      <c r="G61" s="19" t="s">
        <v>66</v>
      </c>
    </row>
    <row r="62" spans="1:7" x14ac:dyDescent="0.25">
      <c r="A62" s="18"/>
      <c r="B62" s="19" t="s">
        <v>15</v>
      </c>
      <c r="C62" s="20" t="s">
        <v>15</v>
      </c>
      <c r="D62" s="21" t="s">
        <v>16</v>
      </c>
      <c r="E62" s="22">
        <v>76.36</v>
      </c>
      <c r="F62" s="19"/>
      <c r="G62" s="19" t="s">
        <v>15</v>
      </c>
    </row>
    <row r="63" spans="1:7" x14ac:dyDescent="0.25">
      <c r="A63" s="18">
        <v>1649</v>
      </c>
      <c r="B63" s="19" t="s">
        <v>69</v>
      </c>
      <c r="C63" s="20" t="s">
        <v>70</v>
      </c>
      <c r="D63" s="21" t="s">
        <v>71</v>
      </c>
      <c r="E63" s="22">
        <v>214</v>
      </c>
      <c r="F63" s="19">
        <v>3239</v>
      </c>
      <c r="G63" s="19" t="s">
        <v>36</v>
      </c>
    </row>
    <row r="64" spans="1:7" x14ac:dyDescent="0.25">
      <c r="A64" s="18"/>
      <c r="B64" s="19" t="s">
        <v>15</v>
      </c>
      <c r="C64" s="20" t="s">
        <v>15</v>
      </c>
      <c r="D64" s="21" t="s">
        <v>16</v>
      </c>
      <c r="E64" s="22">
        <v>214</v>
      </c>
      <c r="F64" s="19"/>
      <c r="G64" s="19" t="s">
        <v>15</v>
      </c>
    </row>
    <row r="65" spans="1:7" x14ac:dyDescent="0.25">
      <c r="A65" s="18">
        <v>1733</v>
      </c>
      <c r="B65" s="19" t="s">
        <v>72</v>
      </c>
      <c r="C65" s="20" t="s">
        <v>73</v>
      </c>
      <c r="D65" s="21" t="s">
        <v>74</v>
      </c>
      <c r="E65" s="22">
        <v>1302</v>
      </c>
      <c r="F65" s="19">
        <v>3211</v>
      </c>
      <c r="G65" s="19" t="s">
        <v>18</v>
      </c>
    </row>
    <row r="66" spans="1:7" x14ac:dyDescent="0.25">
      <c r="A66" s="18"/>
      <c r="B66" s="19" t="s">
        <v>15</v>
      </c>
      <c r="C66" s="20" t="s">
        <v>15</v>
      </c>
      <c r="D66" s="21" t="s">
        <v>16</v>
      </c>
      <c r="E66" s="22">
        <v>1302</v>
      </c>
      <c r="F66" s="19"/>
      <c r="G66" s="19" t="s">
        <v>15</v>
      </c>
    </row>
    <row r="67" spans="1:7" x14ac:dyDescent="0.25">
      <c r="A67" s="18">
        <v>174</v>
      </c>
      <c r="B67" s="19" t="s">
        <v>75</v>
      </c>
      <c r="C67" s="20" t="s">
        <v>76</v>
      </c>
      <c r="D67" s="21" t="s">
        <v>13</v>
      </c>
      <c r="E67" s="22">
        <v>300</v>
      </c>
      <c r="F67" s="19">
        <v>3222</v>
      </c>
      <c r="G67" s="19" t="s">
        <v>39</v>
      </c>
    </row>
    <row r="68" spans="1:7" x14ac:dyDescent="0.25">
      <c r="A68" s="18">
        <v>174</v>
      </c>
      <c r="B68" s="19" t="s">
        <v>75</v>
      </c>
      <c r="C68" s="20" t="s">
        <v>76</v>
      </c>
      <c r="D68" s="21" t="s">
        <v>13</v>
      </c>
      <c r="E68" s="22">
        <v>135.88999999999999</v>
      </c>
      <c r="F68" s="19">
        <v>3225</v>
      </c>
      <c r="G68" s="19" t="s">
        <v>40</v>
      </c>
    </row>
    <row r="69" spans="1:7" x14ac:dyDescent="0.25">
      <c r="A69" s="18"/>
      <c r="B69" s="19" t="s">
        <v>15</v>
      </c>
      <c r="C69" s="20" t="s">
        <v>15</v>
      </c>
      <c r="D69" s="21" t="s">
        <v>16</v>
      </c>
      <c r="E69" s="22">
        <v>435.89</v>
      </c>
      <c r="F69" s="19"/>
      <c r="G69" s="19" t="s">
        <v>15</v>
      </c>
    </row>
    <row r="70" spans="1:7" x14ac:dyDescent="0.25">
      <c r="A70" s="18">
        <v>1764</v>
      </c>
      <c r="B70" s="19" t="s">
        <v>77</v>
      </c>
      <c r="C70" s="20" t="s">
        <v>78</v>
      </c>
      <c r="D70" s="21" t="s">
        <v>79</v>
      </c>
      <c r="E70" s="22">
        <v>16969.259999999998</v>
      </c>
      <c r="F70" s="19">
        <v>3239</v>
      </c>
      <c r="G70" s="19" t="s">
        <v>36</v>
      </c>
    </row>
    <row r="71" spans="1:7" x14ac:dyDescent="0.25">
      <c r="A71" s="18"/>
      <c r="B71" s="19" t="s">
        <v>15</v>
      </c>
      <c r="C71" s="20" t="s">
        <v>15</v>
      </c>
      <c r="D71" s="21" t="s">
        <v>16</v>
      </c>
      <c r="E71" s="22">
        <v>16969.259999999998</v>
      </c>
      <c r="F71" s="19"/>
      <c r="G71" s="19" t="s">
        <v>15</v>
      </c>
    </row>
    <row r="72" spans="1:7" x14ac:dyDescent="0.25">
      <c r="A72" s="18">
        <v>181</v>
      </c>
      <c r="B72" s="19" t="s">
        <v>80</v>
      </c>
      <c r="C72" s="20" t="s">
        <v>81</v>
      </c>
      <c r="D72" s="21" t="s">
        <v>82</v>
      </c>
      <c r="E72" s="22">
        <v>65.56</v>
      </c>
      <c r="F72" s="19">
        <v>3234</v>
      </c>
      <c r="G72" s="19" t="s">
        <v>29</v>
      </c>
    </row>
    <row r="73" spans="1:7" x14ac:dyDescent="0.25">
      <c r="A73" s="18"/>
      <c r="B73" s="19" t="s">
        <v>15</v>
      </c>
      <c r="C73" s="20" t="s">
        <v>15</v>
      </c>
      <c r="D73" s="21" t="s">
        <v>16</v>
      </c>
      <c r="E73" s="22">
        <v>65.56</v>
      </c>
      <c r="F73" s="19"/>
      <c r="G73" s="19" t="s">
        <v>15</v>
      </c>
    </row>
    <row r="74" spans="1:7" x14ac:dyDescent="0.25">
      <c r="A74" s="18">
        <v>1860</v>
      </c>
      <c r="B74" s="19" t="s">
        <v>83</v>
      </c>
      <c r="C74" s="20" t="s">
        <v>84</v>
      </c>
      <c r="D74" s="21" t="s">
        <v>74</v>
      </c>
      <c r="E74" s="22">
        <v>33.44</v>
      </c>
      <c r="F74" s="19">
        <v>3234</v>
      </c>
      <c r="G74" s="19" t="s">
        <v>29</v>
      </c>
    </row>
    <row r="75" spans="1:7" x14ac:dyDescent="0.25">
      <c r="A75" s="18"/>
      <c r="B75" s="19" t="s">
        <v>15</v>
      </c>
      <c r="C75" s="20" t="s">
        <v>15</v>
      </c>
      <c r="D75" s="21" t="s">
        <v>16</v>
      </c>
      <c r="E75" s="22">
        <v>33.44</v>
      </c>
      <c r="F75" s="19"/>
      <c r="G75" s="19" t="s">
        <v>15</v>
      </c>
    </row>
    <row r="76" spans="1:7" x14ac:dyDescent="0.25">
      <c r="A76" s="18">
        <v>1877</v>
      </c>
      <c r="B76" s="19" t="s">
        <v>30</v>
      </c>
      <c r="C76" s="20" t="s">
        <v>85</v>
      </c>
      <c r="D76" s="21" t="s">
        <v>71</v>
      </c>
      <c r="E76" s="22">
        <v>96.23</v>
      </c>
      <c r="F76" s="19">
        <v>3234</v>
      </c>
      <c r="G76" s="19" t="s">
        <v>29</v>
      </c>
    </row>
    <row r="77" spans="1:7" x14ac:dyDescent="0.25">
      <c r="A77" s="18"/>
      <c r="B77" s="19" t="s">
        <v>15</v>
      </c>
      <c r="C77" s="20" t="s">
        <v>15</v>
      </c>
      <c r="D77" s="21" t="s">
        <v>16</v>
      </c>
      <c r="E77" s="22">
        <v>96.23</v>
      </c>
      <c r="F77" s="19"/>
      <c r="G77" s="19" t="s">
        <v>15</v>
      </c>
    </row>
    <row r="78" spans="1:7" x14ac:dyDescent="0.25">
      <c r="A78" s="18">
        <v>188</v>
      </c>
      <c r="B78" s="19" t="s">
        <v>86</v>
      </c>
      <c r="C78" s="20" t="s">
        <v>87</v>
      </c>
      <c r="D78" s="21" t="s">
        <v>88</v>
      </c>
      <c r="E78" s="22">
        <v>58.19</v>
      </c>
      <c r="F78" s="19">
        <v>3234</v>
      </c>
      <c r="G78" s="19" t="s">
        <v>29</v>
      </c>
    </row>
    <row r="79" spans="1:7" x14ac:dyDescent="0.25">
      <c r="A79" s="18"/>
      <c r="B79" s="19" t="s">
        <v>15</v>
      </c>
      <c r="C79" s="20" t="s">
        <v>15</v>
      </c>
      <c r="D79" s="21" t="s">
        <v>16</v>
      </c>
      <c r="E79" s="22">
        <v>58.19</v>
      </c>
      <c r="F79" s="19"/>
      <c r="G79" s="19" t="s">
        <v>15</v>
      </c>
    </row>
    <row r="80" spans="1:7" x14ac:dyDescent="0.25">
      <c r="A80" s="18">
        <v>1885</v>
      </c>
      <c r="B80" s="19" t="s">
        <v>89</v>
      </c>
      <c r="C80" s="20" t="s">
        <v>90</v>
      </c>
      <c r="D80" s="21" t="s">
        <v>91</v>
      </c>
      <c r="E80" s="22">
        <v>20250</v>
      </c>
      <c r="F80" s="19">
        <v>3239</v>
      </c>
      <c r="G80" s="19" t="s">
        <v>36</v>
      </c>
    </row>
    <row r="81" spans="1:7" x14ac:dyDescent="0.25">
      <c r="A81" s="18"/>
      <c r="B81" s="19" t="s">
        <v>15</v>
      </c>
      <c r="C81" s="20" t="s">
        <v>15</v>
      </c>
      <c r="D81" s="21" t="s">
        <v>16</v>
      </c>
      <c r="E81" s="22">
        <v>20250</v>
      </c>
      <c r="F81" s="19"/>
      <c r="G81" s="19" t="s">
        <v>15</v>
      </c>
    </row>
    <row r="82" spans="1:7" x14ac:dyDescent="0.25">
      <c r="A82" s="18">
        <v>1958</v>
      </c>
      <c r="B82" s="19" t="s">
        <v>92</v>
      </c>
      <c r="C82" s="20" t="s">
        <v>93</v>
      </c>
      <c r="D82" s="21" t="s">
        <v>13</v>
      </c>
      <c r="E82" s="22">
        <v>38.5</v>
      </c>
      <c r="F82" s="19">
        <v>4241</v>
      </c>
      <c r="G82" s="19" t="s">
        <v>94</v>
      </c>
    </row>
    <row r="83" spans="1:7" x14ac:dyDescent="0.25">
      <c r="A83" s="18"/>
      <c r="B83" s="19" t="s">
        <v>15</v>
      </c>
      <c r="C83" s="20" t="s">
        <v>15</v>
      </c>
      <c r="D83" s="21" t="s">
        <v>16</v>
      </c>
      <c r="E83" s="22">
        <v>38.5</v>
      </c>
      <c r="F83" s="19"/>
      <c r="G83" s="19" t="s">
        <v>15</v>
      </c>
    </row>
    <row r="84" spans="1:7" x14ac:dyDescent="0.25">
      <c r="A84" s="18">
        <v>1981</v>
      </c>
      <c r="B84" s="19" t="s">
        <v>95</v>
      </c>
      <c r="C84" s="20" t="s">
        <v>96</v>
      </c>
      <c r="D84" s="21" t="s">
        <v>74</v>
      </c>
      <c r="E84" s="22">
        <v>6.31</v>
      </c>
      <c r="F84" s="19">
        <v>3234</v>
      </c>
      <c r="G84" s="19" t="s">
        <v>29</v>
      </c>
    </row>
    <row r="85" spans="1:7" x14ac:dyDescent="0.25">
      <c r="A85" s="18"/>
      <c r="B85" s="19" t="s">
        <v>15</v>
      </c>
      <c r="C85" s="20" t="s">
        <v>15</v>
      </c>
      <c r="D85" s="21" t="s">
        <v>16</v>
      </c>
      <c r="E85" s="22">
        <v>6.31</v>
      </c>
      <c r="F85" s="19"/>
      <c r="G85" s="19" t="s">
        <v>15</v>
      </c>
    </row>
    <row r="86" spans="1:7" x14ac:dyDescent="0.25">
      <c r="A86" s="18">
        <v>20</v>
      </c>
      <c r="B86" s="19" t="s">
        <v>97</v>
      </c>
      <c r="C86" s="20" t="s">
        <v>98</v>
      </c>
      <c r="D86" s="21" t="s">
        <v>13</v>
      </c>
      <c r="E86" s="22">
        <v>1545.44</v>
      </c>
      <c r="F86" s="19">
        <v>3234</v>
      </c>
      <c r="G86" s="19" t="s">
        <v>29</v>
      </c>
    </row>
    <row r="87" spans="1:7" x14ac:dyDescent="0.25">
      <c r="A87" s="18"/>
      <c r="B87" s="19" t="s">
        <v>15</v>
      </c>
      <c r="C87" s="20" t="s">
        <v>15</v>
      </c>
      <c r="D87" s="21" t="s">
        <v>16</v>
      </c>
      <c r="E87" s="22">
        <v>1545.44</v>
      </c>
      <c r="F87" s="19"/>
      <c r="G87" s="19" t="s">
        <v>15</v>
      </c>
    </row>
    <row r="88" spans="1:7" x14ac:dyDescent="0.25">
      <c r="A88" s="18">
        <v>2068</v>
      </c>
      <c r="B88" s="19" t="s">
        <v>99</v>
      </c>
      <c r="C88" s="20" t="s">
        <v>100</v>
      </c>
      <c r="D88" s="21" t="s">
        <v>101</v>
      </c>
      <c r="E88" s="22">
        <v>24.51</v>
      </c>
      <c r="F88" s="19">
        <v>3234</v>
      </c>
      <c r="G88" s="19" t="s">
        <v>29</v>
      </c>
    </row>
    <row r="89" spans="1:7" x14ac:dyDescent="0.25">
      <c r="A89" s="18"/>
      <c r="B89" s="19" t="s">
        <v>15</v>
      </c>
      <c r="C89" s="20" t="s">
        <v>15</v>
      </c>
      <c r="D89" s="21" t="s">
        <v>16</v>
      </c>
      <c r="E89" s="22">
        <v>24.51</v>
      </c>
      <c r="F89" s="19"/>
      <c r="G89" s="19" t="s">
        <v>15</v>
      </c>
    </row>
    <row r="90" spans="1:7" x14ac:dyDescent="0.25">
      <c r="A90" s="18">
        <v>211</v>
      </c>
      <c r="B90" s="19" t="s">
        <v>102</v>
      </c>
      <c r="C90" s="20" t="s">
        <v>103</v>
      </c>
      <c r="D90" s="21" t="s">
        <v>13</v>
      </c>
      <c r="E90" s="22">
        <v>115</v>
      </c>
      <c r="F90" s="19">
        <v>3239</v>
      </c>
      <c r="G90" s="19" t="s">
        <v>36</v>
      </c>
    </row>
    <row r="91" spans="1:7" x14ac:dyDescent="0.25">
      <c r="A91" s="18"/>
      <c r="B91" s="19" t="s">
        <v>15</v>
      </c>
      <c r="C91" s="20" t="s">
        <v>15</v>
      </c>
      <c r="D91" s="21" t="s">
        <v>16</v>
      </c>
      <c r="E91" s="22">
        <v>115</v>
      </c>
      <c r="F91" s="19"/>
      <c r="G91" s="19" t="s">
        <v>15</v>
      </c>
    </row>
    <row r="92" spans="1:7" x14ac:dyDescent="0.25">
      <c r="A92" s="18">
        <v>2127</v>
      </c>
      <c r="B92" s="19" t="s">
        <v>104</v>
      </c>
      <c r="C92" s="20" t="s">
        <v>105</v>
      </c>
      <c r="D92" s="21" t="s">
        <v>13</v>
      </c>
      <c r="E92" s="22">
        <v>2300</v>
      </c>
      <c r="F92" s="19">
        <v>3239</v>
      </c>
      <c r="G92" s="19" t="s">
        <v>36</v>
      </c>
    </row>
    <row r="93" spans="1:7" x14ac:dyDescent="0.25">
      <c r="A93" s="18"/>
      <c r="B93" s="19" t="s">
        <v>15</v>
      </c>
      <c r="C93" s="20" t="s">
        <v>15</v>
      </c>
      <c r="D93" s="21" t="s">
        <v>16</v>
      </c>
      <c r="E93" s="22">
        <v>2300</v>
      </c>
      <c r="F93" s="19"/>
      <c r="G93" s="19" t="s">
        <v>15</v>
      </c>
    </row>
    <row r="94" spans="1:7" x14ac:dyDescent="0.25">
      <c r="A94" s="18">
        <v>2149</v>
      </c>
      <c r="B94" s="19" t="s">
        <v>106</v>
      </c>
      <c r="C94" s="20" t="s">
        <v>107</v>
      </c>
      <c r="D94" s="21" t="s">
        <v>32</v>
      </c>
      <c r="E94" s="22">
        <v>1161.33</v>
      </c>
      <c r="F94" s="19">
        <v>3234</v>
      </c>
      <c r="G94" s="19" t="s">
        <v>29</v>
      </c>
    </row>
    <row r="95" spans="1:7" x14ac:dyDescent="0.25">
      <c r="A95" s="18"/>
      <c r="B95" s="19" t="s">
        <v>15</v>
      </c>
      <c r="C95" s="20" t="s">
        <v>15</v>
      </c>
      <c r="D95" s="21" t="s">
        <v>16</v>
      </c>
      <c r="E95" s="22">
        <v>1161.33</v>
      </c>
      <c r="F95" s="19"/>
      <c r="G95" s="19" t="s">
        <v>15</v>
      </c>
    </row>
    <row r="96" spans="1:7" x14ac:dyDescent="0.25">
      <c r="A96" s="18">
        <v>224</v>
      </c>
      <c r="B96" s="19" t="s">
        <v>108</v>
      </c>
      <c r="C96" s="20" t="s">
        <v>109</v>
      </c>
      <c r="D96" s="21" t="s">
        <v>110</v>
      </c>
      <c r="E96" s="22">
        <v>20.61</v>
      </c>
      <c r="F96" s="19">
        <v>3221</v>
      </c>
      <c r="G96" s="19" t="s">
        <v>21</v>
      </c>
    </row>
    <row r="97" spans="1:7" x14ac:dyDescent="0.25">
      <c r="A97" s="18">
        <v>224</v>
      </c>
      <c r="B97" s="19" t="s">
        <v>108</v>
      </c>
      <c r="C97" s="20" t="s">
        <v>109</v>
      </c>
      <c r="D97" s="21" t="s">
        <v>110</v>
      </c>
      <c r="E97" s="22">
        <v>896.13</v>
      </c>
      <c r="F97" s="19">
        <v>3222</v>
      </c>
      <c r="G97" s="19" t="s">
        <v>39</v>
      </c>
    </row>
    <row r="98" spans="1:7" x14ac:dyDescent="0.25">
      <c r="A98" s="18">
        <v>224</v>
      </c>
      <c r="B98" s="19" t="s">
        <v>108</v>
      </c>
      <c r="C98" s="20" t="s">
        <v>109</v>
      </c>
      <c r="D98" s="21" t="s">
        <v>110</v>
      </c>
      <c r="E98" s="22">
        <v>4.49</v>
      </c>
      <c r="F98" s="19">
        <v>3224</v>
      </c>
      <c r="G98" s="19" t="s">
        <v>61</v>
      </c>
    </row>
    <row r="99" spans="1:7" x14ac:dyDescent="0.25">
      <c r="A99" s="18">
        <v>224</v>
      </c>
      <c r="B99" s="19" t="s">
        <v>108</v>
      </c>
      <c r="C99" s="20" t="s">
        <v>109</v>
      </c>
      <c r="D99" s="21" t="s">
        <v>110</v>
      </c>
      <c r="E99" s="22">
        <v>423.4</v>
      </c>
      <c r="F99" s="19">
        <v>3225</v>
      </c>
      <c r="G99" s="19" t="s">
        <v>40</v>
      </c>
    </row>
    <row r="100" spans="1:7" x14ac:dyDescent="0.25">
      <c r="A100" s="18"/>
      <c r="B100" s="19" t="s">
        <v>15</v>
      </c>
      <c r="C100" s="20" t="s">
        <v>15</v>
      </c>
      <c r="D100" s="21" t="s">
        <v>16</v>
      </c>
      <c r="E100" s="22">
        <f>E96+E97+E98+E99</f>
        <v>1344.63</v>
      </c>
      <c r="F100" s="19"/>
      <c r="G100" s="19" t="s">
        <v>15</v>
      </c>
    </row>
    <row r="101" spans="1:7" x14ac:dyDescent="0.25">
      <c r="A101" s="18">
        <v>227</v>
      </c>
      <c r="B101" s="19" t="s">
        <v>111</v>
      </c>
      <c r="C101" s="20" t="s">
        <v>112</v>
      </c>
      <c r="D101" s="21" t="s">
        <v>13</v>
      </c>
      <c r="E101" s="22">
        <v>499.14</v>
      </c>
      <c r="F101" s="19">
        <v>3295</v>
      </c>
      <c r="G101" s="19" t="s">
        <v>113</v>
      </c>
    </row>
    <row r="102" spans="1:7" x14ac:dyDescent="0.25">
      <c r="A102" s="18"/>
      <c r="B102" s="19" t="s">
        <v>15</v>
      </c>
      <c r="C102" s="20" t="s">
        <v>15</v>
      </c>
      <c r="D102" s="21" t="s">
        <v>16</v>
      </c>
      <c r="E102" s="22">
        <v>499.14</v>
      </c>
      <c r="F102" s="19"/>
      <c r="G102" s="19" t="s">
        <v>15</v>
      </c>
    </row>
    <row r="103" spans="1:7" x14ac:dyDescent="0.25">
      <c r="A103" s="18">
        <v>2287</v>
      </c>
      <c r="B103" s="19" t="s">
        <v>114</v>
      </c>
      <c r="C103" s="20" t="s">
        <v>115</v>
      </c>
      <c r="D103" s="21" t="s">
        <v>116</v>
      </c>
      <c r="E103" s="22">
        <v>13725</v>
      </c>
      <c r="F103" s="19">
        <v>3239</v>
      </c>
      <c r="G103" s="19" t="s">
        <v>36</v>
      </c>
    </row>
    <row r="104" spans="1:7" x14ac:dyDescent="0.25">
      <c r="A104" s="18"/>
      <c r="B104" s="19" t="s">
        <v>15</v>
      </c>
      <c r="C104" s="20" t="s">
        <v>15</v>
      </c>
      <c r="D104" s="21" t="s">
        <v>16</v>
      </c>
      <c r="E104" s="22">
        <v>13725</v>
      </c>
      <c r="F104" s="19"/>
      <c r="G104" s="19" t="s">
        <v>15</v>
      </c>
    </row>
    <row r="105" spans="1:7" x14ac:dyDescent="0.25">
      <c r="A105" s="18">
        <v>2308</v>
      </c>
      <c r="B105" s="19" t="s">
        <v>117</v>
      </c>
      <c r="C105" s="20" t="s">
        <v>118</v>
      </c>
      <c r="D105" s="21" t="s">
        <v>13</v>
      </c>
      <c r="E105" s="22">
        <v>2699.3</v>
      </c>
      <c r="F105" s="19">
        <v>3222</v>
      </c>
      <c r="G105" s="19" t="s">
        <v>39</v>
      </c>
    </row>
    <row r="106" spans="1:7" x14ac:dyDescent="0.25">
      <c r="A106" s="18">
        <v>2308</v>
      </c>
      <c r="B106" s="19" t="s">
        <v>117</v>
      </c>
      <c r="C106" s="20" t="s">
        <v>118</v>
      </c>
      <c r="D106" s="21" t="s">
        <v>13</v>
      </c>
      <c r="E106" s="22">
        <v>56.24</v>
      </c>
      <c r="F106" s="19">
        <v>3225</v>
      </c>
      <c r="G106" s="19" t="s">
        <v>40</v>
      </c>
    </row>
    <row r="107" spans="1:7" x14ac:dyDescent="0.25">
      <c r="A107" s="18"/>
      <c r="B107" s="19" t="s">
        <v>15</v>
      </c>
      <c r="C107" s="20" t="s">
        <v>15</v>
      </c>
      <c r="D107" s="21" t="s">
        <v>16</v>
      </c>
      <c r="E107" s="22">
        <f>E105+E106</f>
        <v>2755.54</v>
      </c>
      <c r="F107" s="19"/>
      <c r="G107" s="19" t="s">
        <v>15</v>
      </c>
    </row>
    <row r="108" spans="1:7" x14ac:dyDescent="0.25">
      <c r="A108" s="18">
        <v>29</v>
      </c>
      <c r="B108" s="19" t="s">
        <v>119</v>
      </c>
      <c r="C108" s="20">
        <v>49312009068</v>
      </c>
      <c r="D108" s="21" t="s">
        <v>120</v>
      </c>
      <c r="E108" s="22">
        <v>7388.92</v>
      </c>
      <c r="F108" s="19">
        <v>3222</v>
      </c>
      <c r="G108" s="19" t="s">
        <v>39</v>
      </c>
    </row>
    <row r="109" spans="1:7" x14ac:dyDescent="0.25">
      <c r="A109" s="18"/>
      <c r="B109" s="19"/>
      <c r="C109" s="20"/>
      <c r="D109" s="21" t="s">
        <v>16</v>
      </c>
      <c r="E109" s="22">
        <f>E108</f>
        <v>7388.92</v>
      </c>
      <c r="F109" s="19"/>
      <c r="G109" s="19"/>
    </row>
    <row r="110" spans="1:7" x14ac:dyDescent="0.25">
      <c r="A110" s="18">
        <v>2353</v>
      </c>
      <c r="B110" s="19" t="s">
        <v>121</v>
      </c>
      <c r="C110" s="20" t="s">
        <v>122</v>
      </c>
      <c r="D110" s="21" t="s">
        <v>123</v>
      </c>
      <c r="E110" s="22">
        <v>2.75</v>
      </c>
      <c r="F110" s="19">
        <v>3221</v>
      </c>
      <c r="G110" s="19" t="s">
        <v>21</v>
      </c>
    </row>
    <row r="111" spans="1:7" x14ac:dyDescent="0.25">
      <c r="A111" s="18">
        <v>2353</v>
      </c>
      <c r="B111" s="19" t="s">
        <v>121</v>
      </c>
      <c r="C111" s="20" t="s">
        <v>122</v>
      </c>
      <c r="D111" s="21" t="s">
        <v>123</v>
      </c>
      <c r="E111" s="22">
        <v>78.75</v>
      </c>
      <c r="F111" s="19">
        <v>3234</v>
      </c>
      <c r="G111" s="19" t="s">
        <v>29</v>
      </c>
    </row>
    <row r="112" spans="1:7" x14ac:dyDescent="0.25">
      <c r="A112" s="18">
        <v>2353</v>
      </c>
      <c r="B112" s="19" t="s">
        <v>121</v>
      </c>
      <c r="C112" s="20" t="s">
        <v>122</v>
      </c>
      <c r="D112" s="21" t="s">
        <v>123</v>
      </c>
      <c r="E112" s="22">
        <v>8.51</v>
      </c>
      <c r="F112" s="19">
        <v>3235</v>
      </c>
      <c r="G112" s="19" t="s">
        <v>124</v>
      </c>
    </row>
    <row r="113" spans="1:7" x14ac:dyDescent="0.25">
      <c r="A113" s="18"/>
      <c r="B113" s="19" t="s">
        <v>15</v>
      </c>
      <c r="C113" s="20" t="s">
        <v>15</v>
      </c>
      <c r="D113" s="21" t="s">
        <v>16</v>
      </c>
      <c r="E113" s="22">
        <f>E110+E111+E112</f>
        <v>90.01</v>
      </c>
      <c r="F113" s="19"/>
      <c r="G113" s="19" t="s">
        <v>15</v>
      </c>
    </row>
    <row r="114" spans="1:7" x14ac:dyDescent="0.25">
      <c r="A114" s="18">
        <v>2354</v>
      </c>
      <c r="B114" s="19" t="s">
        <v>125</v>
      </c>
      <c r="C114" s="20" t="s">
        <v>126</v>
      </c>
      <c r="D114" s="21" t="s">
        <v>127</v>
      </c>
      <c r="E114" s="22">
        <v>996.8</v>
      </c>
      <c r="F114" s="19">
        <v>3222</v>
      </c>
      <c r="G114" s="19" t="s">
        <v>39</v>
      </c>
    </row>
    <row r="115" spans="1:7" x14ac:dyDescent="0.25">
      <c r="A115" s="18"/>
      <c r="B115" s="19" t="s">
        <v>15</v>
      </c>
      <c r="C115" s="20" t="s">
        <v>15</v>
      </c>
      <c r="D115" s="21" t="s">
        <v>16</v>
      </c>
      <c r="E115" s="22">
        <v>996.8</v>
      </c>
      <c r="F115" s="19"/>
      <c r="G115" s="19" t="s">
        <v>15</v>
      </c>
    </row>
    <row r="116" spans="1:7" x14ac:dyDescent="0.25">
      <c r="A116" s="18">
        <v>241</v>
      </c>
      <c r="B116" s="19" t="s">
        <v>128</v>
      </c>
      <c r="C116" s="20" t="s">
        <v>129</v>
      </c>
      <c r="D116" s="21" t="s">
        <v>13</v>
      </c>
      <c r="E116" s="22">
        <v>3114.69</v>
      </c>
      <c r="F116" s="19">
        <v>3292</v>
      </c>
      <c r="G116" s="19" t="s">
        <v>130</v>
      </c>
    </row>
    <row r="117" spans="1:7" x14ac:dyDescent="0.25">
      <c r="A117" s="18"/>
      <c r="B117" s="19" t="s">
        <v>15</v>
      </c>
      <c r="C117" s="20" t="s">
        <v>15</v>
      </c>
      <c r="D117" s="21" t="s">
        <v>16</v>
      </c>
      <c r="E117" s="22">
        <v>3114.69</v>
      </c>
      <c r="F117" s="19"/>
      <c r="G117" s="19" t="s">
        <v>15</v>
      </c>
    </row>
    <row r="118" spans="1:7" x14ac:dyDescent="0.25">
      <c r="A118" s="18">
        <v>242</v>
      </c>
      <c r="B118" s="19" t="s">
        <v>131</v>
      </c>
      <c r="C118" s="20" t="s">
        <v>132</v>
      </c>
      <c r="D118" s="21" t="s">
        <v>13</v>
      </c>
      <c r="E118" s="22">
        <v>1175.17</v>
      </c>
      <c r="F118" s="19">
        <v>3239</v>
      </c>
      <c r="G118" s="19" t="s">
        <v>36</v>
      </c>
    </row>
    <row r="119" spans="1:7" x14ac:dyDescent="0.25">
      <c r="A119" s="18"/>
      <c r="B119" s="19" t="s">
        <v>15</v>
      </c>
      <c r="C119" s="20" t="s">
        <v>15</v>
      </c>
      <c r="D119" s="21" t="s">
        <v>16</v>
      </c>
      <c r="E119" s="22">
        <v>1175.17</v>
      </c>
      <c r="F119" s="19"/>
      <c r="G119" s="19" t="s">
        <v>15</v>
      </c>
    </row>
    <row r="120" spans="1:7" x14ac:dyDescent="0.25">
      <c r="A120" s="18">
        <v>2431</v>
      </c>
      <c r="B120" s="19" t="s">
        <v>133</v>
      </c>
      <c r="C120" s="20" t="s">
        <v>134</v>
      </c>
      <c r="D120" s="21" t="s">
        <v>13</v>
      </c>
      <c r="E120" s="22">
        <v>312.5</v>
      </c>
      <c r="F120" s="19">
        <v>3239</v>
      </c>
      <c r="G120" s="19" t="s">
        <v>36</v>
      </c>
    </row>
    <row r="121" spans="1:7" x14ac:dyDescent="0.25">
      <c r="A121" s="18"/>
      <c r="B121" s="19" t="s">
        <v>15</v>
      </c>
      <c r="C121" s="20" t="s">
        <v>15</v>
      </c>
      <c r="D121" s="21" t="s">
        <v>16</v>
      </c>
      <c r="E121" s="22">
        <v>312.5</v>
      </c>
      <c r="F121" s="19"/>
      <c r="G121" s="19" t="s">
        <v>15</v>
      </c>
    </row>
    <row r="122" spans="1:7" x14ac:dyDescent="0.25">
      <c r="A122" s="18">
        <v>244</v>
      </c>
      <c r="B122" s="19" t="s">
        <v>135</v>
      </c>
      <c r="C122" s="20" t="s">
        <v>136</v>
      </c>
      <c r="D122" s="21" t="s">
        <v>13</v>
      </c>
      <c r="E122" s="22">
        <v>1416</v>
      </c>
      <c r="F122" s="19">
        <v>3222</v>
      </c>
      <c r="G122" s="19" t="s">
        <v>39</v>
      </c>
    </row>
    <row r="123" spans="1:7" x14ac:dyDescent="0.25">
      <c r="A123" s="18"/>
      <c r="B123" s="19" t="s">
        <v>15</v>
      </c>
      <c r="C123" s="20" t="s">
        <v>15</v>
      </c>
      <c r="D123" s="21" t="s">
        <v>16</v>
      </c>
      <c r="E123" s="22">
        <v>1416</v>
      </c>
      <c r="F123" s="19"/>
      <c r="G123" s="19" t="s">
        <v>15</v>
      </c>
    </row>
    <row r="124" spans="1:7" x14ac:dyDescent="0.25">
      <c r="A124" s="18">
        <v>2468</v>
      </c>
      <c r="B124" s="19" t="s">
        <v>137</v>
      </c>
      <c r="C124" s="20" t="s">
        <v>138</v>
      </c>
      <c r="D124" s="21" t="s">
        <v>101</v>
      </c>
      <c r="E124" s="22">
        <v>5505.41</v>
      </c>
      <c r="F124" s="19">
        <v>3237</v>
      </c>
      <c r="G124" s="19" t="s">
        <v>54</v>
      </c>
    </row>
    <row r="125" spans="1:7" x14ac:dyDescent="0.25">
      <c r="A125" s="18"/>
      <c r="B125" s="19" t="s">
        <v>15</v>
      </c>
      <c r="C125" s="20" t="s">
        <v>15</v>
      </c>
      <c r="D125" s="21" t="s">
        <v>16</v>
      </c>
      <c r="E125" s="22">
        <v>5505.41</v>
      </c>
      <c r="F125" s="19"/>
      <c r="G125" s="19" t="s">
        <v>15</v>
      </c>
    </row>
    <row r="126" spans="1:7" x14ac:dyDescent="0.25">
      <c r="A126" s="18">
        <v>25</v>
      </c>
      <c r="B126" s="19" t="s">
        <v>139</v>
      </c>
      <c r="C126" s="20" t="s">
        <v>140</v>
      </c>
      <c r="D126" s="21" t="s">
        <v>13</v>
      </c>
      <c r="E126" s="22">
        <v>1996.77</v>
      </c>
      <c r="F126" s="19">
        <v>3231</v>
      </c>
      <c r="G126" s="19" t="s">
        <v>14</v>
      </c>
    </row>
    <row r="127" spans="1:7" x14ac:dyDescent="0.25">
      <c r="A127" s="18"/>
      <c r="B127" s="19" t="s">
        <v>15</v>
      </c>
      <c r="C127" s="20" t="s">
        <v>15</v>
      </c>
      <c r="D127" s="21" t="s">
        <v>16</v>
      </c>
      <c r="E127" s="22">
        <v>1996.77</v>
      </c>
      <c r="F127" s="19"/>
      <c r="G127" s="19" t="s">
        <v>15</v>
      </c>
    </row>
    <row r="128" spans="1:7" x14ac:dyDescent="0.25">
      <c r="A128" s="18">
        <v>250</v>
      </c>
      <c r="B128" s="19" t="s">
        <v>141</v>
      </c>
      <c r="C128" s="20" t="s">
        <v>142</v>
      </c>
      <c r="D128" s="21" t="s">
        <v>116</v>
      </c>
      <c r="E128" s="22">
        <v>651.21</v>
      </c>
      <c r="F128" s="19">
        <v>3237</v>
      </c>
      <c r="G128" s="19" t="s">
        <v>54</v>
      </c>
    </row>
    <row r="129" spans="1:7" x14ac:dyDescent="0.25">
      <c r="A129" s="18"/>
      <c r="B129" s="19" t="s">
        <v>15</v>
      </c>
      <c r="C129" s="20" t="s">
        <v>15</v>
      </c>
      <c r="D129" s="21" t="s">
        <v>16</v>
      </c>
      <c r="E129" s="22">
        <v>651.21</v>
      </c>
      <c r="F129" s="19"/>
      <c r="G129" s="19" t="s">
        <v>15</v>
      </c>
    </row>
    <row r="130" spans="1:7" x14ac:dyDescent="0.25">
      <c r="A130" s="18">
        <v>2584</v>
      </c>
      <c r="B130" s="19" t="s">
        <v>143</v>
      </c>
      <c r="C130" s="20" t="s">
        <v>144</v>
      </c>
      <c r="D130" s="21" t="s">
        <v>32</v>
      </c>
      <c r="E130" s="22">
        <v>71.05</v>
      </c>
      <c r="F130" s="19">
        <v>3234</v>
      </c>
      <c r="G130" s="19" t="s">
        <v>29</v>
      </c>
    </row>
    <row r="131" spans="1:7" x14ac:dyDescent="0.25">
      <c r="A131" s="18"/>
      <c r="B131" s="19" t="s">
        <v>15</v>
      </c>
      <c r="C131" s="20" t="s">
        <v>15</v>
      </c>
      <c r="D131" s="21" t="s">
        <v>16</v>
      </c>
      <c r="E131" s="22">
        <v>71.05</v>
      </c>
      <c r="F131" s="19"/>
      <c r="G131" s="19" t="s">
        <v>15</v>
      </c>
    </row>
    <row r="132" spans="1:7" x14ac:dyDescent="0.25">
      <c r="A132" s="18">
        <v>2699</v>
      </c>
      <c r="B132" s="19" t="s">
        <v>145</v>
      </c>
      <c r="C132" s="20" t="s">
        <v>146</v>
      </c>
      <c r="D132" s="21" t="s">
        <v>147</v>
      </c>
      <c r="E132" s="22">
        <v>1250</v>
      </c>
      <c r="F132" s="19">
        <v>3239</v>
      </c>
      <c r="G132" s="19" t="s">
        <v>36</v>
      </c>
    </row>
    <row r="133" spans="1:7" x14ac:dyDescent="0.25">
      <c r="A133" s="18"/>
      <c r="B133" s="19" t="s">
        <v>15</v>
      </c>
      <c r="C133" s="20" t="s">
        <v>15</v>
      </c>
      <c r="D133" s="21" t="s">
        <v>16</v>
      </c>
      <c r="E133" s="22">
        <v>1250</v>
      </c>
      <c r="F133" s="19"/>
      <c r="G133" s="19" t="s">
        <v>15</v>
      </c>
    </row>
    <row r="134" spans="1:7" x14ac:dyDescent="0.25">
      <c r="A134" s="18">
        <v>2762</v>
      </c>
      <c r="B134" s="19" t="s">
        <v>148</v>
      </c>
      <c r="C134" s="20" t="s">
        <v>149</v>
      </c>
      <c r="D134" s="21" t="s">
        <v>150</v>
      </c>
      <c r="E134" s="22">
        <v>90</v>
      </c>
      <c r="F134" s="19">
        <v>3221</v>
      </c>
      <c r="G134" s="19" t="s">
        <v>21</v>
      </c>
    </row>
    <row r="135" spans="1:7" x14ac:dyDescent="0.25">
      <c r="A135" s="18">
        <v>2762</v>
      </c>
      <c r="B135" s="19" t="s">
        <v>148</v>
      </c>
      <c r="C135" s="20" t="s">
        <v>149</v>
      </c>
      <c r="D135" s="21" t="s">
        <v>150</v>
      </c>
      <c r="E135" s="22">
        <v>259</v>
      </c>
      <c r="F135" s="19">
        <v>3232</v>
      </c>
      <c r="G135" s="19" t="s">
        <v>25</v>
      </c>
    </row>
    <row r="136" spans="1:7" x14ac:dyDescent="0.25">
      <c r="A136" s="18"/>
      <c r="B136" s="19" t="s">
        <v>15</v>
      </c>
      <c r="C136" s="20" t="s">
        <v>15</v>
      </c>
      <c r="D136" s="21" t="s">
        <v>16</v>
      </c>
      <c r="E136" s="22">
        <v>349</v>
      </c>
      <c r="F136" s="19"/>
      <c r="G136" s="19" t="s">
        <v>15</v>
      </c>
    </row>
    <row r="137" spans="1:7" x14ac:dyDescent="0.25">
      <c r="A137" s="18">
        <v>2852</v>
      </c>
      <c r="B137" s="19" t="s">
        <v>151</v>
      </c>
      <c r="C137" s="20" t="s">
        <v>152</v>
      </c>
      <c r="D137" s="21" t="s">
        <v>74</v>
      </c>
      <c r="E137" s="22">
        <v>125</v>
      </c>
      <c r="F137" s="19">
        <v>3232</v>
      </c>
      <c r="G137" s="19" t="s">
        <v>25</v>
      </c>
    </row>
    <row r="138" spans="1:7" x14ac:dyDescent="0.25">
      <c r="A138" s="18"/>
      <c r="B138" s="19" t="s">
        <v>15</v>
      </c>
      <c r="C138" s="20" t="s">
        <v>15</v>
      </c>
      <c r="D138" s="21" t="s">
        <v>16</v>
      </c>
      <c r="E138" s="22">
        <v>125</v>
      </c>
      <c r="F138" s="19"/>
      <c r="G138" s="19" t="s">
        <v>15</v>
      </c>
    </row>
    <row r="139" spans="1:7" x14ac:dyDescent="0.25">
      <c r="A139" s="18">
        <v>2932</v>
      </c>
      <c r="B139" s="19" t="s">
        <v>153</v>
      </c>
      <c r="C139" s="20" t="s">
        <v>154</v>
      </c>
      <c r="D139" s="21" t="s">
        <v>13</v>
      </c>
      <c r="E139" s="22">
        <v>47.11</v>
      </c>
      <c r="F139" s="19">
        <v>3238</v>
      </c>
      <c r="G139" s="19" t="s">
        <v>51</v>
      </c>
    </row>
    <row r="140" spans="1:7" x14ac:dyDescent="0.25">
      <c r="A140" s="18"/>
      <c r="B140" s="19" t="s">
        <v>15</v>
      </c>
      <c r="C140" s="20" t="s">
        <v>15</v>
      </c>
      <c r="D140" s="21" t="s">
        <v>16</v>
      </c>
      <c r="E140" s="22">
        <v>47.11</v>
      </c>
      <c r="F140" s="19"/>
      <c r="G140" s="19" t="s">
        <v>15</v>
      </c>
    </row>
    <row r="141" spans="1:7" x14ac:dyDescent="0.25">
      <c r="A141" s="18">
        <v>2933</v>
      </c>
      <c r="B141" s="19" t="s">
        <v>155</v>
      </c>
      <c r="C141" s="20" t="s">
        <v>156</v>
      </c>
      <c r="D141" s="21" t="s">
        <v>13</v>
      </c>
      <c r="E141" s="22">
        <v>10960.66</v>
      </c>
      <c r="F141" s="19">
        <v>3223</v>
      </c>
      <c r="G141" s="19" t="s">
        <v>66</v>
      </c>
    </row>
    <row r="142" spans="1:7" x14ac:dyDescent="0.25">
      <c r="A142" s="18"/>
      <c r="B142" s="19" t="s">
        <v>15</v>
      </c>
      <c r="C142" s="20" t="s">
        <v>15</v>
      </c>
      <c r="D142" s="21" t="s">
        <v>16</v>
      </c>
      <c r="E142" s="22">
        <v>10960.66</v>
      </c>
      <c r="F142" s="19"/>
      <c r="G142" s="19" t="s">
        <v>15</v>
      </c>
    </row>
    <row r="143" spans="1:7" x14ac:dyDescent="0.25">
      <c r="A143" s="18">
        <v>3126</v>
      </c>
      <c r="B143" s="19" t="s">
        <v>157</v>
      </c>
      <c r="C143" s="20" t="s">
        <v>158</v>
      </c>
      <c r="D143" s="21" t="s">
        <v>13</v>
      </c>
      <c r="E143" s="22">
        <v>38.94</v>
      </c>
      <c r="F143" s="19">
        <v>3238</v>
      </c>
      <c r="G143" s="19" t="s">
        <v>51</v>
      </c>
    </row>
    <row r="144" spans="1:7" x14ac:dyDescent="0.25">
      <c r="A144" s="18"/>
      <c r="B144" s="19" t="s">
        <v>15</v>
      </c>
      <c r="C144" s="20" t="s">
        <v>15</v>
      </c>
      <c r="D144" s="21" t="s">
        <v>16</v>
      </c>
      <c r="E144" s="22">
        <v>38.94</v>
      </c>
      <c r="F144" s="19"/>
      <c r="G144" s="19" t="s">
        <v>15</v>
      </c>
    </row>
    <row r="145" spans="1:7" x14ac:dyDescent="0.25">
      <c r="A145" s="18">
        <v>318</v>
      </c>
      <c r="B145" s="19" t="s">
        <v>159</v>
      </c>
      <c r="C145" s="20" t="s">
        <v>160</v>
      </c>
      <c r="D145" s="21" t="s">
        <v>161</v>
      </c>
      <c r="E145" s="22">
        <v>562.5</v>
      </c>
      <c r="F145" s="19">
        <v>3222</v>
      </c>
      <c r="G145" s="19" t="s">
        <v>39</v>
      </c>
    </row>
    <row r="146" spans="1:7" x14ac:dyDescent="0.25">
      <c r="A146" s="18"/>
      <c r="B146" s="19" t="s">
        <v>15</v>
      </c>
      <c r="C146" s="20" t="s">
        <v>15</v>
      </c>
      <c r="D146" s="21" t="s">
        <v>16</v>
      </c>
      <c r="E146" s="22">
        <v>562.5</v>
      </c>
      <c r="F146" s="19"/>
      <c r="G146" s="19" t="s">
        <v>15</v>
      </c>
    </row>
    <row r="147" spans="1:7" x14ac:dyDescent="0.25">
      <c r="A147" s="18">
        <v>3225</v>
      </c>
      <c r="B147" s="19" t="s">
        <v>162</v>
      </c>
      <c r="C147" s="20" t="s">
        <v>163</v>
      </c>
      <c r="D147" s="21" t="s">
        <v>13</v>
      </c>
      <c r="E147" s="22">
        <v>84.71</v>
      </c>
      <c r="F147" s="19">
        <v>3431</v>
      </c>
      <c r="G147" s="19" t="s">
        <v>164</v>
      </c>
    </row>
    <row r="148" spans="1:7" x14ac:dyDescent="0.25">
      <c r="A148" s="18"/>
      <c r="B148" s="19" t="s">
        <v>15</v>
      </c>
      <c r="C148" s="20" t="s">
        <v>15</v>
      </c>
      <c r="D148" s="21" t="s">
        <v>16</v>
      </c>
      <c r="E148" s="22">
        <v>84.71</v>
      </c>
      <c r="F148" s="19"/>
      <c r="G148" s="19" t="s">
        <v>15</v>
      </c>
    </row>
    <row r="149" spans="1:7" x14ac:dyDescent="0.25">
      <c r="A149" s="18">
        <v>336</v>
      </c>
      <c r="B149" s="19" t="s">
        <v>165</v>
      </c>
      <c r="C149" s="20" t="s">
        <v>68</v>
      </c>
      <c r="D149" s="21" t="s">
        <v>88</v>
      </c>
      <c r="E149" s="22">
        <v>363.82</v>
      </c>
      <c r="F149" s="19">
        <v>3223</v>
      </c>
      <c r="G149" s="19" t="s">
        <v>66</v>
      </c>
    </row>
    <row r="150" spans="1:7" x14ac:dyDescent="0.25">
      <c r="A150" s="18"/>
      <c r="B150" s="19" t="s">
        <v>15</v>
      </c>
      <c r="C150" s="20" t="s">
        <v>15</v>
      </c>
      <c r="D150" s="21" t="s">
        <v>16</v>
      </c>
      <c r="E150" s="22">
        <v>363.82</v>
      </c>
      <c r="F150" s="19"/>
      <c r="G150" s="19" t="s">
        <v>15</v>
      </c>
    </row>
    <row r="151" spans="1:7" x14ac:dyDescent="0.25">
      <c r="A151" s="18">
        <v>3370</v>
      </c>
      <c r="B151" s="19" t="s">
        <v>166</v>
      </c>
      <c r="C151" s="20" t="s">
        <v>167</v>
      </c>
      <c r="D151" s="21" t="s">
        <v>13</v>
      </c>
      <c r="E151" s="22">
        <v>87.5</v>
      </c>
      <c r="F151" s="19">
        <v>3239</v>
      </c>
      <c r="G151" s="19" t="s">
        <v>36</v>
      </c>
    </row>
    <row r="152" spans="1:7" x14ac:dyDescent="0.25">
      <c r="A152" s="18"/>
      <c r="B152" s="19" t="s">
        <v>15</v>
      </c>
      <c r="C152" s="20" t="s">
        <v>15</v>
      </c>
      <c r="D152" s="21" t="s">
        <v>16</v>
      </c>
      <c r="E152" s="22">
        <v>87.5</v>
      </c>
      <c r="F152" s="19"/>
      <c r="G152" s="19" t="s">
        <v>15</v>
      </c>
    </row>
    <row r="153" spans="1:7" x14ac:dyDescent="0.25">
      <c r="A153" s="18">
        <v>3373</v>
      </c>
      <c r="B153" s="19" t="s">
        <v>168</v>
      </c>
      <c r="C153" s="20" t="s">
        <v>169</v>
      </c>
      <c r="D153" s="21" t="s">
        <v>170</v>
      </c>
      <c r="E153" s="22">
        <v>23.63</v>
      </c>
      <c r="F153" s="19">
        <v>3222</v>
      </c>
      <c r="G153" s="19" t="s">
        <v>39</v>
      </c>
    </row>
    <row r="154" spans="1:7" x14ac:dyDescent="0.25">
      <c r="A154" s="18"/>
      <c r="B154" s="19" t="s">
        <v>15</v>
      </c>
      <c r="C154" s="20" t="s">
        <v>15</v>
      </c>
      <c r="D154" s="21" t="s">
        <v>16</v>
      </c>
      <c r="E154" s="22">
        <v>23.63</v>
      </c>
      <c r="F154" s="19"/>
      <c r="G154" s="19" t="s">
        <v>15</v>
      </c>
    </row>
    <row r="155" spans="1:7" x14ac:dyDescent="0.25">
      <c r="A155" s="18">
        <v>3471</v>
      </c>
      <c r="B155" s="19" t="s">
        <v>171</v>
      </c>
      <c r="C155" s="20" t="s">
        <v>172</v>
      </c>
      <c r="D155" s="21" t="s">
        <v>88</v>
      </c>
      <c r="E155" s="22">
        <v>132.91</v>
      </c>
      <c r="F155" s="19">
        <v>3234</v>
      </c>
      <c r="G155" s="19" t="s">
        <v>29</v>
      </c>
    </row>
    <row r="156" spans="1:7" x14ac:dyDescent="0.25">
      <c r="A156" s="18"/>
      <c r="B156" s="19" t="s">
        <v>15</v>
      </c>
      <c r="C156" s="20" t="s">
        <v>15</v>
      </c>
      <c r="D156" s="21" t="s">
        <v>16</v>
      </c>
      <c r="E156" s="22">
        <v>132.91</v>
      </c>
      <c r="F156" s="19"/>
      <c r="G156" s="19" t="s">
        <v>15</v>
      </c>
    </row>
    <row r="157" spans="1:7" x14ac:dyDescent="0.25">
      <c r="A157" s="18">
        <v>3501</v>
      </c>
      <c r="B157" s="19" t="s">
        <v>173</v>
      </c>
      <c r="C157" s="20" t="s">
        <v>174</v>
      </c>
      <c r="D157" s="21" t="s">
        <v>13</v>
      </c>
      <c r="E157" s="22">
        <v>17.25</v>
      </c>
      <c r="F157" s="19">
        <v>3222</v>
      </c>
      <c r="G157" s="19" t="s">
        <v>39</v>
      </c>
    </row>
    <row r="158" spans="1:7" x14ac:dyDescent="0.25">
      <c r="A158" s="18">
        <v>3501</v>
      </c>
      <c r="B158" s="19" t="s">
        <v>173</v>
      </c>
      <c r="C158" s="20" t="s">
        <v>174</v>
      </c>
      <c r="D158" s="21" t="s">
        <v>13</v>
      </c>
      <c r="E158" s="22">
        <v>39</v>
      </c>
      <c r="F158" s="19">
        <v>3225</v>
      </c>
      <c r="G158" s="19" t="s">
        <v>40</v>
      </c>
    </row>
    <row r="159" spans="1:7" x14ac:dyDescent="0.25">
      <c r="A159" s="18"/>
      <c r="B159" s="19" t="s">
        <v>15</v>
      </c>
      <c r="C159" s="20" t="s">
        <v>15</v>
      </c>
      <c r="D159" s="21" t="s">
        <v>16</v>
      </c>
      <c r="E159" s="22">
        <v>56.25</v>
      </c>
      <c r="F159" s="19"/>
      <c r="G159" s="19" t="s">
        <v>15</v>
      </c>
    </row>
    <row r="160" spans="1:7" x14ac:dyDescent="0.25">
      <c r="A160" s="18">
        <v>3593</v>
      </c>
      <c r="B160" s="19" t="s">
        <v>175</v>
      </c>
      <c r="C160" s="20" t="s">
        <v>176</v>
      </c>
      <c r="D160" s="21" t="s">
        <v>74</v>
      </c>
      <c r="E160" s="22">
        <v>906.24</v>
      </c>
      <c r="F160" s="19">
        <v>3237</v>
      </c>
      <c r="G160" s="19" t="s">
        <v>54</v>
      </c>
    </row>
    <row r="161" spans="1:7" x14ac:dyDescent="0.25">
      <c r="A161" s="18"/>
      <c r="B161" s="19" t="s">
        <v>15</v>
      </c>
      <c r="C161" s="20" t="s">
        <v>15</v>
      </c>
      <c r="D161" s="21" t="s">
        <v>16</v>
      </c>
      <c r="E161" s="22">
        <v>906.24</v>
      </c>
      <c r="F161" s="19"/>
      <c r="G161" s="19" t="s">
        <v>15</v>
      </c>
    </row>
    <row r="162" spans="1:7" x14ac:dyDescent="0.25">
      <c r="A162" s="18">
        <v>3607</v>
      </c>
      <c r="B162" s="19" t="s">
        <v>177</v>
      </c>
      <c r="C162" s="20" t="s">
        <v>178</v>
      </c>
      <c r="D162" s="21" t="s">
        <v>179</v>
      </c>
      <c r="E162" s="22">
        <v>61.61</v>
      </c>
      <c r="F162" s="19">
        <v>3234</v>
      </c>
      <c r="G162" s="19" t="s">
        <v>29</v>
      </c>
    </row>
    <row r="163" spans="1:7" x14ac:dyDescent="0.25">
      <c r="A163" s="18"/>
      <c r="B163" s="19" t="s">
        <v>15</v>
      </c>
      <c r="C163" s="20" t="s">
        <v>15</v>
      </c>
      <c r="D163" s="21" t="s">
        <v>16</v>
      </c>
      <c r="E163" s="22">
        <v>61.61</v>
      </c>
      <c r="F163" s="19"/>
      <c r="G163" s="19" t="s">
        <v>15</v>
      </c>
    </row>
    <row r="164" spans="1:7" x14ac:dyDescent="0.25">
      <c r="A164" s="18">
        <v>3673</v>
      </c>
      <c r="B164" s="19" t="s">
        <v>180</v>
      </c>
      <c r="C164" s="20" t="s">
        <v>181</v>
      </c>
      <c r="D164" s="21" t="s">
        <v>28</v>
      </c>
      <c r="E164" s="22">
        <v>95.79</v>
      </c>
      <c r="F164" s="19">
        <v>3234</v>
      </c>
      <c r="G164" s="19" t="s">
        <v>29</v>
      </c>
    </row>
    <row r="165" spans="1:7" x14ac:dyDescent="0.25">
      <c r="A165" s="18"/>
      <c r="B165" s="19" t="s">
        <v>15</v>
      </c>
      <c r="C165" s="20" t="s">
        <v>15</v>
      </c>
      <c r="D165" s="21" t="s">
        <v>16</v>
      </c>
      <c r="E165" s="22">
        <v>95.79</v>
      </c>
      <c r="F165" s="19"/>
      <c r="G165" s="19" t="s">
        <v>15</v>
      </c>
    </row>
    <row r="166" spans="1:7" x14ac:dyDescent="0.25">
      <c r="A166" s="18">
        <v>3682</v>
      </c>
      <c r="B166" s="19" t="s">
        <v>182</v>
      </c>
      <c r="C166" s="20" t="s">
        <v>183</v>
      </c>
      <c r="D166" s="21" t="s">
        <v>184</v>
      </c>
      <c r="E166" s="22">
        <v>1579.2</v>
      </c>
      <c r="F166" s="19">
        <v>3238</v>
      </c>
      <c r="G166" s="19" t="s">
        <v>51</v>
      </c>
    </row>
    <row r="167" spans="1:7" x14ac:dyDescent="0.25">
      <c r="A167" s="18"/>
      <c r="B167" s="19" t="s">
        <v>15</v>
      </c>
      <c r="C167" s="20" t="s">
        <v>15</v>
      </c>
      <c r="D167" s="21" t="s">
        <v>16</v>
      </c>
      <c r="E167" s="22">
        <v>1579.2</v>
      </c>
      <c r="F167" s="19"/>
      <c r="G167" s="19" t="s">
        <v>15</v>
      </c>
    </row>
    <row r="168" spans="1:7" x14ac:dyDescent="0.25">
      <c r="A168" s="18">
        <v>3708</v>
      </c>
      <c r="B168" s="19" t="s">
        <v>185</v>
      </c>
      <c r="C168" s="20" t="s">
        <v>186</v>
      </c>
      <c r="D168" s="21" t="s">
        <v>88</v>
      </c>
      <c r="E168" s="22">
        <v>28.84</v>
      </c>
      <c r="F168" s="19">
        <v>3234</v>
      </c>
      <c r="G168" s="19" t="s">
        <v>29</v>
      </c>
    </row>
    <row r="169" spans="1:7" x14ac:dyDescent="0.25">
      <c r="A169" s="18"/>
      <c r="B169" s="19" t="s">
        <v>15</v>
      </c>
      <c r="C169" s="20" t="s">
        <v>15</v>
      </c>
      <c r="D169" s="21" t="s">
        <v>16</v>
      </c>
      <c r="E169" s="22">
        <v>28.84</v>
      </c>
      <c r="F169" s="19"/>
      <c r="G169" s="19" t="s">
        <v>15</v>
      </c>
    </row>
    <row r="170" spans="1:7" x14ac:dyDescent="0.25">
      <c r="A170" s="18">
        <v>3751</v>
      </c>
      <c r="B170" s="19" t="s">
        <v>187</v>
      </c>
      <c r="C170" s="20" t="s">
        <v>188</v>
      </c>
      <c r="D170" s="21" t="s">
        <v>13</v>
      </c>
      <c r="E170" s="22">
        <v>540.63</v>
      </c>
      <c r="F170" s="19">
        <v>3239</v>
      </c>
      <c r="G170" s="19" t="s">
        <v>36</v>
      </c>
    </row>
    <row r="171" spans="1:7" x14ac:dyDescent="0.25">
      <c r="A171" s="18"/>
      <c r="B171" s="19" t="s">
        <v>15</v>
      </c>
      <c r="C171" s="20" t="s">
        <v>15</v>
      </c>
      <c r="D171" s="21" t="s">
        <v>16</v>
      </c>
      <c r="E171" s="22">
        <v>540.63</v>
      </c>
      <c r="F171" s="19"/>
      <c r="G171" s="19" t="s">
        <v>15</v>
      </c>
    </row>
    <row r="172" spans="1:7" x14ac:dyDescent="0.25">
      <c r="A172" s="18">
        <v>3771</v>
      </c>
      <c r="B172" s="19" t="s">
        <v>189</v>
      </c>
      <c r="C172" s="20" t="s">
        <v>190</v>
      </c>
      <c r="D172" s="21" t="s">
        <v>13</v>
      </c>
      <c r="E172" s="22">
        <v>143.35</v>
      </c>
      <c r="F172" s="19">
        <v>3213</v>
      </c>
      <c r="G172" s="19" t="s">
        <v>191</v>
      </c>
    </row>
    <row r="173" spans="1:7" x14ac:dyDescent="0.25">
      <c r="A173" s="18"/>
      <c r="B173" s="19" t="s">
        <v>15</v>
      </c>
      <c r="C173" s="20" t="s">
        <v>15</v>
      </c>
      <c r="D173" s="21" t="s">
        <v>16</v>
      </c>
      <c r="E173" s="22">
        <v>143.35</v>
      </c>
      <c r="F173" s="19"/>
      <c r="G173" s="19" t="s">
        <v>15</v>
      </c>
    </row>
    <row r="174" spans="1:7" x14ac:dyDescent="0.25">
      <c r="A174" s="18">
        <v>3887</v>
      </c>
      <c r="B174" s="19" t="s">
        <v>192</v>
      </c>
      <c r="C174" s="20" t="s">
        <v>193</v>
      </c>
      <c r="D174" s="21" t="s">
        <v>13</v>
      </c>
      <c r="E174" s="22">
        <v>2000</v>
      </c>
      <c r="F174" s="19">
        <v>3239</v>
      </c>
      <c r="G174" s="19" t="s">
        <v>36</v>
      </c>
    </row>
    <row r="175" spans="1:7" x14ac:dyDescent="0.25">
      <c r="A175" s="18"/>
      <c r="B175" s="19" t="s">
        <v>15</v>
      </c>
      <c r="C175" s="20" t="s">
        <v>15</v>
      </c>
      <c r="D175" s="21" t="s">
        <v>16</v>
      </c>
      <c r="E175" s="22">
        <v>2000</v>
      </c>
      <c r="F175" s="19"/>
      <c r="G175" s="19" t="s">
        <v>15</v>
      </c>
    </row>
    <row r="176" spans="1:7" x14ac:dyDescent="0.25">
      <c r="A176" s="18">
        <v>3956</v>
      </c>
      <c r="B176" s="19" t="s">
        <v>194</v>
      </c>
      <c r="C176" s="20" t="s">
        <v>195</v>
      </c>
      <c r="D176" s="21" t="s">
        <v>13</v>
      </c>
      <c r="E176" s="22">
        <v>1996.84</v>
      </c>
      <c r="F176" s="19">
        <v>3232</v>
      </c>
      <c r="G176" s="19" t="s">
        <v>25</v>
      </c>
    </row>
    <row r="177" spans="1:7" x14ac:dyDescent="0.25">
      <c r="A177" s="18"/>
      <c r="B177" s="19" t="s">
        <v>15</v>
      </c>
      <c r="C177" s="20" t="s">
        <v>15</v>
      </c>
      <c r="D177" s="21" t="s">
        <v>16</v>
      </c>
      <c r="E177" s="22">
        <v>1996.84</v>
      </c>
      <c r="F177" s="19"/>
      <c r="G177" s="19" t="s">
        <v>15</v>
      </c>
    </row>
    <row r="178" spans="1:7" x14ac:dyDescent="0.25">
      <c r="A178" s="18">
        <v>3963</v>
      </c>
      <c r="B178" s="19" t="s">
        <v>196</v>
      </c>
      <c r="C178" s="20" t="s">
        <v>197</v>
      </c>
      <c r="D178" s="21" t="s">
        <v>13</v>
      </c>
      <c r="E178" s="22">
        <v>247.4</v>
      </c>
      <c r="F178" s="19">
        <v>3235</v>
      </c>
      <c r="G178" s="19" t="s">
        <v>124</v>
      </c>
    </row>
    <row r="179" spans="1:7" x14ac:dyDescent="0.25">
      <c r="A179" s="18"/>
      <c r="B179" s="19" t="s">
        <v>15</v>
      </c>
      <c r="C179" s="20" t="s">
        <v>15</v>
      </c>
      <c r="D179" s="21" t="s">
        <v>16</v>
      </c>
      <c r="E179" s="22">
        <v>247.4</v>
      </c>
      <c r="F179" s="19"/>
      <c r="G179" s="19" t="s">
        <v>15</v>
      </c>
    </row>
    <row r="180" spans="1:7" x14ac:dyDescent="0.25">
      <c r="A180" s="18">
        <v>4037</v>
      </c>
      <c r="B180" s="19" t="s">
        <v>198</v>
      </c>
      <c r="C180" s="20" t="s">
        <v>199</v>
      </c>
      <c r="D180" s="21" t="s">
        <v>116</v>
      </c>
      <c r="E180" s="22">
        <v>656.25</v>
      </c>
      <c r="F180" s="19">
        <v>3213</v>
      </c>
      <c r="G180" s="19" t="s">
        <v>191</v>
      </c>
    </row>
    <row r="181" spans="1:7" x14ac:dyDescent="0.25">
      <c r="A181" s="18"/>
      <c r="B181" s="19" t="s">
        <v>15</v>
      </c>
      <c r="C181" s="20" t="s">
        <v>15</v>
      </c>
      <c r="D181" s="21" t="s">
        <v>16</v>
      </c>
      <c r="E181" s="22">
        <v>656.25</v>
      </c>
      <c r="F181" s="19"/>
      <c r="G181" s="19" t="s">
        <v>15</v>
      </c>
    </row>
    <row r="182" spans="1:7" x14ac:dyDescent="0.25">
      <c r="A182" s="18">
        <v>4043</v>
      </c>
      <c r="B182" s="19" t="s">
        <v>200</v>
      </c>
      <c r="C182" s="20" t="s">
        <v>201</v>
      </c>
      <c r="D182" s="21" t="s">
        <v>13</v>
      </c>
      <c r="E182" s="22">
        <v>470</v>
      </c>
      <c r="F182" s="19">
        <v>3232</v>
      </c>
      <c r="G182" s="19" t="s">
        <v>25</v>
      </c>
    </row>
    <row r="183" spans="1:7" x14ac:dyDescent="0.25">
      <c r="A183" s="18"/>
      <c r="B183" s="19" t="s">
        <v>15</v>
      </c>
      <c r="C183" s="20" t="s">
        <v>15</v>
      </c>
      <c r="D183" s="21" t="s">
        <v>16</v>
      </c>
      <c r="E183" s="22">
        <v>470</v>
      </c>
      <c r="F183" s="19"/>
      <c r="G183" s="19" t="s">
        <v>15</v>
      </c>
    </row>
    <row r="184" spans="1:7" x14ac:dyDescent="0.25">
      <c r="A184" s="18">
        <v>4047</v>
      </c>
      <c r="B184" s="19" t="s">
        <v>202</v>
      </c>
      <c r="C184" s="20" t="s">
        <v>203</v>
      </c>
      <c r="D184" s="21" t="s">
        <v>116</v>
      </c>
      <c r="E184" s="22">
        <v>385.32</v>
      </c>
      <c r="F184" s="19">
        <v>3232</v>
      </c>
      <c r="G184" s="19" t="s">
        <v>25</v>
      </c>
    </row>
    <row r="185" spans="1:7" x14ac:dyDescent="0.25">
      <c r="A185" s="18"/>
      <c r="B185" s="19" t="s">
        <v>15</v>
      </c>
      <c r="C185" s="20" t="s">
        <v>15</v>
      </c>
      <c r="D185" s="21" t="s">
        <v>16</v>
      </c>
      <c r="E185" s="22">
        <v>385.32</v>
      </c>
      <c r="F185" s="19"/>
      <c r="G185" s="19" t="s">
        <v>15</v>
      </c>
    </row>
    <row r="186" spans="1:7" x14ac:dyDescent="0.25">
      <c r="A186" s="18">
        <v>414</v>
      </c>
      <c r="B186" s="19" t="s">
        <v>204</v>
      </c>
      <c r="C186" s="20" t="s">
        <v>205</v>
      </c>
      <c r="D186" s="21" t="s">
        <v>13</v>
      </c>
      <c r="E186" s="22">
        <v>64.7</v>
      </c>
      <c r="F186" s="19">
        <v>3222</v>
      </c>
      <c r="G186" s="19" t="s">
        <v>39</v>
      </c>
    </row>
    <row r="187" spans="1:7" x14ac:dyDescent="0.25">
      <c r="A187" s="18"/>
      <c r="B187" s="19" t="s">
        <v>15</v>
      </c>
      <c r="C187" s="20" t="s">
        <v>15</v>
      </c>
      <c r="D187" s="21" t="s">
        <v>16</v>
      </c>
      <c r="E187" s="22">
        <v>64.7</v>
      </c>
      <c r="F187" s="19"/>
      <c r="G187" s="19" t="s">
        <v>15</v>
      </c>
    </row>
    <row r="188" spans="1:7" x14ac:dyDescent="0.25">
      <c r="A188" s="18">
        <v>4142</v>
      </c>
      <c r="B188" s="19" t="s">
        <v>206</v>
      </c>
      <c r="C188" s="20" t="s">
        <v>207</v>
      </c>
      <c r="D188" s="21" t="s">
        <v>13</v>
      </c>
      <c r="E188" s="22">
        <v>1600</v>
      </c>
      <c r="F188" s="19">
        <v>3239</v>
      </c>
      <c r="G188" s="19" t="s">
        <v>36</v>
      </c>
    </row>
    <row r="189" spans="1:7" x14ac:dyDescent="0.25">
      <c r="A189" s="18"/>
      <c r="B189" s="19" t="s">
        <v>15</v>
      </c>
      <c r="C189" s="20" t="s">
        <v>15</v>
      </c>
      <c r="D189" s="21" t="s">
        <v>16</v>
      </c>
      <c r="E189" s="22">
        <v>1600</v>
      </c>
      <c r="F189" s="19"/>
      <c r="G189" s="19" t="s">
        <v>15</v>
      </c>
    </row>
    <row r="190" spans="1:7" x14ac:dyDescent="0.25">
      <c r="A190" s="18">
        <v>4178</v>
      </c>
      <c r="B190" s="19" t="s">
        <v>208</v>
      </c>
      <c r="C190" s="20" t="s">
        <v>209</v>
      </c>
      <c r="D190" s="21" t="s">
        <v>13</v>
      </c>
      <c r="E190" s="22">
        <v>1192.19</v>
      </c>
      <c r="F190" s="19">
        <v>3234</v>
      </c>
      <c r="G190" s="19" t="s">
        <v>29</v>
      </c>
    </row>
    <row r="191" spans="1:7" x14ac:dyDescent="0.25">
      <c r="A191" s="18"/>
      <c r="B191" s="19" t="s">
        <v>15</v>
      </c>
      <c r="C191" s="20" t="s">
        <v>15</v>
      </c>
      <c r="D191" s="21" t="s">
        <v>16</v>
      </c>
      <c r="E191" s="22">
        <v>1192.19</v>
      </c>
      <c r="F191" s="19"/>
      <c r="G191" s="19" t="s">
        <v>15</v>
      </c>
    </row>
    <row r="192" spans="1:7" x14ac:dyDescent="0.25">
      <c r="A192" s="18">
        <v>420</v>
      </c>
      <c r="B192" s="19" t="s">
        <v>210</v>
      </c>
      <c r="C192" s="20" t="s">
        <v>211</v>
      </c>
      <c r="D192" s="21" t="s">
        <v>13</v>
      </c>
      <c r="E192" s="22">
        <v>89.59</v>
      </c>
      <c r="F192" s="19">
        <v>3232</v>
      </c>
      <c r="G192" s="19" t="s">
        <v>25</v>
      </c>
    </row>
    <row r="193" spans="1:7" x14ac:dyDescent="0.25">
      <c r="A193" s="18"/>
      <c r="B193" s="19" t="s">
        <v>15</v>
      </c>
      <c r="C193" s="20" t="s">
        <v>15</v>
      </c>
      <c r="D193" s="21" t="s">
        <v>16</v>
      </c>
      <c r="E193" s="22">
        <v>89.59</v>
      </c>
      <c r="F193" s="19"/>
      <c r="G193" s="19" t="s">
        <v>15</v>
      </c>
    </row>
    <row r="194" spans="1:7" x14ac:dyDescent="0.25">
      <c r="A194" s="18">
        <v>4296</v>
      </c>
      <c r="B194" s="19" t="s">
        <v>212</v>
      </c>
      <c r="C194" s="20" t="s">
        <v>213</v>
      </c>
      <c r="D194" s="21" t="s">
        <v>88</v>
      </c>
      <c r="E194" s="22">
        <v>2233.75</v>
      </c>
      <c r="F194" s="19">
        <v>3232</v>
      </c>
      <c r="G194" s="19" t="s">
        <v>25</v>
      </c>
    </row>
    <row r="195" spans="1:7" x14ac:dyDescent="0.25">
      <c r="A195" s="18"/>
      <c r="B195" s="19" t="s">
        <v>15</v>
      </c>
      <c r="C195" s="20" t="s">
        <v>15</v>
      </c>
      <c r="D195" s="21" t="s">
        <v>16</v>
      </c>
      <c r="E195" s="22">
        <v>2233.75</v>
      </c>
      <c r="F195" s="19"/>
      <c r="G195" s="19" t="s">
        <v>15</v>
      </c>
    </row>
    <row r="196" spans="1:7" x14ac:dyDescent="0.25">
      <c r="A196" s="18">
        <v>4374</v>
      </c>
      <c r="B196" s="19" t="s">
        <v>214</v>
      </c>
      <c r="C196" s="20" t="s">
        <v>215</v>
      </c>
      <c r="D196" s="21" t="s">
        <v>216</v>
      </c>
      <c r="E196" s="22">
        <v>79.69</v>
      </c>
      <c r="F196" s="19">
        <v>3224</v>
      </c>
      <c r="G196" s="19" t="s">
        <v>61</v>
      </c>
    </row>
    <row r="197" spans="1:7" x14ac:dyDescent="0.25">
      <c r="A197" s="18"/>
      <c r="B197" s="19" t="s">
        <v>15</v>
      </c>
      <c r="C197" s="20" t="s">
        <v>15</v>
      </c>
      <c r="D197" s="21" t="s">
        <v>16</v>
      </c>
      <c r="E197" s="22">
        <v>79.69</v>
      </c>
      <c r="F197" s="19"/>
      <c r="G197" s="19" t="s">
        <v>15</v>
      </c>
    </row>
    <row r="198" spans="1:7" x14ac:dyDescent="0.25">
      <c r="A198" s="18">
        <v>4427</v>
      </c>
      <c r="B198" s="19" t="s">
        <v>217</v>
      </c>
      <c r="C198" s="20" t="s">
        <v>218</v>
      </c>
      <c r="D198" s="21" t="s">
        <v>13</v>
      </c>
      <c r="E198" s="22">
        <v>550</v>
      </c>
      <c r="F198" s="19">
        <v>3239</v>
      </c>
      <c r="G198" s="19" t="s">
        <v>36</v>
      </c>
    </row>
    <row r="199" spans="1:7" x14ac:dyDescent="0.25">
      <c r="A199" s="18"/>
      <c r="B199" s="19" t="s">
        <v>15</v>
      </c>
      <c r="C199" s="20" t="s">
        <v>15</v>
      </c>
      <c r="D199" s="21" t="s">
        <v>16</v>
      </c>
      <c r="E199" s="22">
        <v>550</v>
      </c>
      <c r="F199" s="19"/>
      <c r="G199" s="19" t="s">
        <v>15</v>
      </c>
    </row>
    <row r="200" spans="1:7" ht="30" x14ac:dyDescent="0.25">
      <c r="A200" s="18">
        <v>4468</v>
      </c>
      <c r="B200" s="19" t="s">
        <v>219</v>
      </c>
      <c r="C200" s="20" t="s">
        <v>220</v>
      </c>
      <c r="D200" s="21" t="s">
        <v>221</v>
      </c>
      <c r="E200" s="22">
        <v>4151.42</v>
      </c>
      <c r="F200" s="19">
        <v>3239</v>
      </c>
      <c r="G200" s="19" t="s">
        <v>36</v>
      </c>
    </row>
    <row r="201" spans="1:7" x14ac:dyDescent="0.25">
      <c r="A201" s="18"/>
      <c r="B201" s="19" t="s">
        <v>15</v>
      </c>
      <c r="C201" s="20" t="s">
        <v>15</v>
      </c>
      <c r="D201" s="21" t="s">
        <v>16</v>
      </c>
      <c r="E201" s="22">
        <v>4151.42</v>
      </c>
      <c r="F201" s="19"/>
      <c r="G201" s="19" t="s">
        <v>15</v>
      </c>
    </row>
    <row r="202" spans="1:7" x14ac:dyDescent="0.25">
      <c r="A202" s="18">
        <v>4504</v>
      </c>
      <c r="B202" s="19" t="s">
        <v>222</v>
      </c>
      <c r="C202" s="20" t="s">
        <v>223</v>
      </c>
      <c r="D202" s="21" t="s">
        <v>224</v>
      </c>
      <c r="E202" s="22">
        <v>1325</v>
      </c>
      <c r="F202" s="19">
        <v>3211</v>
      </c>
      <c r="G202" s="19" t="s">
        <v>18</v>
      </c>
    </row>
    <row r="203" spans="1:7" x14ac:dyDescent="0.25">
      <c r="A203" s="18"/>
      <c r="B203" s="19" t="s">
        <v>15</v>
      </c>
      <c r="C203" s="20" t="s">
        <v>15</v>
      </c>
      <c r="D203" s="21" t="s">
        <v>16</v>
      </c>
      <c r="E203" s="22">
        <v>1325</v>
      </c>
      <c r="F203" s="19"/>
      <c r="G203" s="19" t="s">
        <v>15</v>
      </c>
    </row>
    <row r="204" spans="1:7" x14ac:dyDescent="0.25">
      <c r="A204" s="18">
        <v>4537</v>
      </c>
      <c r="B204" s="19" t="s">
        <v>225</v>
      </c>
      <c r="C204" s="20" t="s">
        <v>226</v>
      </c>
      <c r="D204" s="21" t="s">
        <v>227</v>
      </c>
      <c r="E204" s="22">
        <v>8091.25</v>
      </c>
      <c r="F204" s="19">
        <v>3239</v>
      </c>
      <c r="G204" s="19" t="s">
        <v>36</v>
      </c>
    </row>
    <row r="205" spans="1:7" x14ac:dyDescent="0.25">
      <c r="A205" s="18"/>
      <c r="B205" s="19" t="s">
        <v>15</v>
      </c>
      <c r="C205" s="20" t="s">
        <v>15</v>
      </c>
      <c r="D205" s="21" t="s">
        <v>16</v>
      </c>
      <c r="E205" s="22">
        <v>8091.25</v>
      </c>
      <c r="F205" s="19"/>
      <c r="G205" s="19" t="s">
        <v>15</v>
      </c>
    </row>
    <row r="206" spans="1:7" x14ac:dyDescent="0.25">
      <c r="A206" s="18">
        <v>455</v>
      </c>
      <c r="B206" s="19" t="s">
        <v>228</v>
      </c>
      <c r="C206" s="20" t="s">
        <v>229</v>
      </c>
      <c r="D206" s="21" t="s">
        <v>13</v>
      </c>
      <c r="E206" s="22">
        <v>35.700000000000003</v>
      </c>
      <c r="F206" s="19">
        <v>3234</v>
      </c>
      <c r="G206" s="19" t="s">
        <v>29</v>
      </c>
    </row>
    <row r="207" spans="1:7" x14ac:dyDescent="0.25">
      <c r="A207" s="18"/>
      <c r="B207" s="19" t="s">
        <v>15</v>
      </c>
      <c r="C207" s="20" t="s">
        <v>15</v>
      </c>
      <c r="D207" s="21" t="s">
        <v>16</v>
      </c>
      <c r="E207" s="22">
        <v>35.700000000000003</v>
      </c>
      <c r="F207" s="19"/>
      <c r="G207" s="19" t="s">
        <v>15</v>
      </c>
    </row>
    <row r="208" spans="1:7" x14ac:dyDescent="0.25">
      <c r="A208" s="18">
        <v>4592</v>
      </c>
      <c r="B208" s="19" t="s">
        <v>230</v>
      </c>
      <c r="C208" s="20" t="s">
        <v>231</v>
      </c>
      <c r="D208" s="21" t="s">
        <v>28</v>
      </c>
      <c r="E208" s="22">
        <v>362.5</v>
      </c>
      <c r="F208" s="19">
        <v>3232</v>
      </c>
      <c r="G208" s="19" t="s">
        <v>25</v>
      </c>
    </row>
    <row r="209" spans="1:7" x14ac:dyDescent="0.25">
      <c r="A209" s="18"/>
      <c r="B209" s="19" t="s">
        <v>15</v>
      </c>
      <c r="C209" s="20" t="s">
        <v>15</v>
      </c>
      <c r="D209" s="21" t="s">
        <v>16</v>
      </c>
      <c r="E209" s="22">
        <v>362.5</v>
      </c>
      <c r="F209" s="19"/>
      <c r="G209" s="19" t="s">
        <v>15</v>
      </c>
    </row>
    <row r="210" spans="1:7" x14ac:dyDescent="0.25">
      <c r="A210" s="18">
        <v>4620</v>
      </c>
      <c r="B210" s="19" t="s">
        <v>232</v>
      </c>
      <c r="C210" s="20" t="s">
        <v>233</v>
      </c>
      <c r="D210" s="21" t="s">
        <v>13</v>
      </c>
      <c r="E210" s="22">
        <v>174.38</v>
      </c>
      <c r="F210" s="19">
        <v>3223</v>
      </c>
      <c r="G210" s="19" t="s">
        <v>66</v>
      </c>
    </row>
    <row r="211" spans="1:7" x14ac:dyDescent="0.25">
      <c r="A211" s="18">
        <v>4620</v>
      </c>
      <c r="B211" s="19" t="s">
        <v>232</v>
      </c>
      <c r="C211" s="20" t="s">
        <v>233</v>
      </c>
      <c r="D211" s="21" t="s">
        <v>13</v>
      </c>
      <c r="E211" s="22">
        <v>248.85</v>
      </c>
      <c r="F211" s="19">
        <v>3234</v>
      </c>
      <c r="G211" s="19" t="s">
        <v>29</v>
      </c>
    </row>
    <row r="212" spans="1:7" x14ac:dyDescent="0.25">
      <c r="A212" s="18">
        <v>4620</v>
      </c>
      <c r="B212" s="19" t="s">
        <v>232</v>
      </c>
      <c r="C212" s="20" t="s">
        <v>233</v>
      </c>
      <c r="D212" s="21" t="s">
        <v>13</v>
      </c>
      <c r="E212" s="22">
        <v>4273.6899999999996</v>
      </c>
      <c r="F212" s="19">
        <v>3235</v>
      </c>
      <c r="G212" s="19" t="s">
        <v>124</v>
      </c>
    </row>
    <row r="213" spans="1:7" x14ac:dyDescent="0.25">
      <c r="A213" s="18">
        <v>4620</v>
      </c>
      <c r="B213" s="19" t="s">
        <v>232</v>
      </c>
      <c r="C213" s="20" t="s">
        <v>233</v>
      </c>
      <c r="D213" s="21" t="s">
        <v>13</v>
      </c>
      <c r="E213" s="22">
        <v>111.11</v>
      </c>
      <c r="F213" s="19">
        <v>3239</v>
      </c>
      <c r="G213" s="19" t="s">
        <v>36</v>
      </c>
    </row>
    <row r="214" spans="1:7" x14ac:dyDescent="0.25">
      <c r="A214" s="18"/>
      <c r="B214" s="19" t="s">
        <v>15</v>
      </c>
      <c r="C214" s="20" t="s">
        <v>15</v>
      </c>
      <c r="D214" s="21" t="s">
        <v>16</v>
      </c>
      <c r="E214" s="22">
        <f>E210+E211+E212+E213</f>
        <v>4808.03</v>
      </c>
      <c r="F214" s="19"/>
      <c r="G214" s="19" t="s">
        <v>15</v>
      </c>
    </row>
    <row r="215" spans="1:7" x14ac:dyDescent="0.25">
      <c r="A215" s="18">
        <v>4623</v>
      </c>
      <c r="B215" s="19" t="s">
        <v>234</v>
      </c>
      <c r="C215" s="20" t="s">
        <v>235</v>
      </c>
      <c r="D215" s="21" t="s">
        <v>13</v>
      </c>
      <c r="E215" s="22">
        <v>495.36</v>
      </c>
      <c r="F215" s="19">
        <v>3222</v>
      </c>
      <c r="G215" s="19" t="s">
        <v>39</v>
      </c>
    </row>
    <row r="216" spans="1:7" x14ac:dyDescent="0.25">
      <c r="A216" s="18"/>
      <c r="B216" s="19" t="s">
        <v>15</v>
      </c>
      <c r="C216" s="20" t="s">
        <v>15</v>
      </c>
      <c r="D216" s="21" t="s">
        <v>16</v>
      </c>
      <c r="E216" s="22">
        <v>495.36</v>
      </c>
      <c r="F216" s="19"/>
      <c r="G216" s="19" t="s">
        <v>15</v>
      </c>
    </row>
    <row r="217" spans="1:7" x14ac:dyDescent="0.25">
      <c r="A217" s="18">
        <v>463</v>
      </c>
      <c r="B217" s="19" t="s">
        <v>236</v>
      </c>
      <c r="C217" s="20" t="s">
        <v>237</v>
      </c>
      <c r="D217" s="21" t="s">
        <v>13</v>
      </c>
      <c r="E217" s="22">
        <v>64</v>
      </c>
      <c r="F217" s="19">
        <v>3221</v>
      </c>
      <c r="G217" s="19" t="s">
        <v>21</v>
      </c>
    </row>
    <row r="218" spans="1:7" x14ac:dyDescent="0.25">
      <c r="A218" s="18"/>
      <c r="B218" s="19" t="s">
        <v>15</v>
      </c>
      <c r="C218" s="20" t="s">
        <v>15</v>
      </c>
      <c r="D218" s="21" t="s">
        <v>16</v>
      </c>
      <c r="E218" s="22">
        <v>64</v>
      </c>
      <c r="F218" s="19"/>
      <c r="G218" s="19" t="s">
        <v>15</v>
      </c>
    </row>
    <row r="219" spans="1:7" x14ac:dyDescent="0.25">
      <c r="A219" s="18">
        <v>4697</v>
      </c>
      <c r="B219" s="19" t="s">
        <v>238</v>
      </c>
      <c r="C219" s="20" t="s">
        <v>239</v>
      </c>
      <c r="D219" s="21" t="s">
        <v>240</v>
      </c>
      <c r="E219" s="22">
        <v>7312.5</v>
      </c>
      <c r="F219" s="19">
        <v>3239</v>
      </c>
      <c r="G219" s="19" t="s">
        <v>36</v>
      </c>
    </row>
    <row r="220" spans="1:7" x14ac:dyDescent="0.25">
      <c r="A220" s="18"/>
      <c r="B220" s="19" t="s">
        <v>15</v>
      </c>
      <c r="C220" s="20" t="s">
        <v>15</v>
      </c>
      <c r="D220" s="21" t="s">
        <v>16</v>
      </c>
      <c r="E220" s="22">
        <v>7312.5</v>
      </c>
      <c r="F220" s="19"/>
      <c r="G220" s="19" t="s">
        <v>15</v>
      </c>
    </row>
    <row r="221" spans="1:7" x14ac:dyDescent="0.25">
      <c r="A221" s="18">
        <v>4705</v>
      </c>
      <c r="B221" s="19" t="s">
        <v>241</v>
      </c>
      <c r="C221" s="20" t="s">
        <v>242</v>
      </c>
      <c r="D221" s="21" t="s">
        <v>179</v>
      </c>
      <c r="E221" s="22">
        <v>256.25</v>
      </c>
      <c r="F221" s="19">
        <v>3232</v>
      </c>
      <c r="G221" s="19" t="s">
        <v>25</v>
      </c>
    </row>
    <row r="222" spans="1:7" x14ac:dyDescent="0.25">
      <c r="A222" s="18"/>
      <c r="B222" s="19" t="s">
        <v>15</v>
      </c>
      <c r="C222" s="20" t="s">
        <v>15</v>
      </c>
      <c r="D222" s="21" t="s">
        <v>16</v>
      </c>
      <c r="E222" s="22">
        <v>256.25</v>
      </c>
      <c r="F222" s="19"/>
      <c r="G222" s="19" t="s">
        <v>15</v>
      </c>
    </row>
    <row r="223" spans="1:7" x14ac:dyDescent="0.25">
      <c r="A223" s="18">
        <v>4711</v>
      </c>
      <c r="B223" s="19" t="s">
        <v>243</v>
      </c>
      <c r="C223" s="20" t="s">
        <v>244</v>
      </c>
      <c r="D223" s="21" t="s">
        <v>13</v>
      </c>
      <c r="E223" s="22">
        <v>1000</v>
      </c>
      <c r="F223" s="19">
        <v>3239</v>
      </c>
      <c r="G223" s="19" t="s">
        <v>36</v>
      </c>
    </row>
    <row r="224" spans="1:7" x14ac:dyDescent="0.25">
      <c r="A224" s="18"/>
      <c r="B224" s="19" t="s">
        <v>15</v>
      </c>
      <c r="C224" s="20" t="s">
        <v>15</v>
      </c>
      <c r="D224" s="21" t="s">
        <v>16</v>
      </c>
      <c r="E224" s="22">
        <v>1000</v>
      </c>
      <c r="F224" s="19"/>
      <c r="G224" s="19" t="s">
        <v>15</v>
      </c>
    </row>
    <row r="225" spans="1:7" x14ac:dyDescent="0.25">
      <c r="A225" s="18">
        <v>4728</v>
      </c>
      <c r="B225" s="19" t="s">
        <v>245</v>
      </c>
      <c r="C225" s="20" t="s">
        <v>246</v>
      </c>
      <c r="D225" s="21" t="s">
        <v>13</v>
      </c>
      <c r="E225" s="22">
        <v>10150</v>
      </c>
      <c r="F225" s="19">
        <v>3239</v>
      </c>
      <c r="G225" s="19" t="s">
        <v>36</v>
      </c>
    </row>
    <row r="226" spans="1:7" x14ac:dyDescent="0.25">
      <c r="A226" s="18"/>
      <c r="B226" s="19" t="s">
        <v>15</v>
      </c>
      <c r="C226" s="20" t="s">
        <v>15</v>
      </c>
      <c r="D226" s="21" t="s">
        <v>16</v>
      </c>
      <c r="E226" s="22">
        <v>10150</v>
      </c>
      <c r="F226" s="19"/>
      <c r="G226" s="19" t="s">
        <v>15</v>
      </c>
    </row>
    <row r="227" spans="1:7" x14ac:dyDescent="0.25">
      <c r="A227" s="18">
        <v>4799</v>
      </c>
      <c r="B227" s="19" t="s">
        <v>247</v>
      </c>
      <c r="C227" s="20" t="s">
        <v>248</v>
      </c>
      <c r="D227" s="21" t="s">
        <v>82</v>
      </c>
      <c r="E227" s="22">
        <v>67.849999999999994</v>
      </c>
      <c r="F227" s="19">
        <v>3231</v>
      </c>
      <c r="G227" s="19" t="s">
        <v>14</v>
      </c>
    </row>
    <row r="228" spans="1:7" x14ac:dyDescent="0.25">
      <c r="A228" s="18"/>
      <c r="B228" s="19" t="s">
        <v>15</v>
      </c>
      <c r="C228" s="20" t="s">
        <v>15</v>
      </c>
      <c r="D228" s="21" t="s">
        <v>16</v>
      </c>
      <c r="E228" s="22">
        <v>67.849999999999994</v>
      </c>
      <c r="F228" s="19"/>
      <c r="G228" s="19" t="s">
        <v>15</v>
      </c>
    </row>
    <row r="229" spans="1:7" x14ac:dyDescent="0.25">
      <c r="A229" s="18">
        <v>4830</v>
      </c>
      <c r="B229" s="19" t="s">
        <v>249</v>
      </c>
      <c r="C229" s="20" t="s">
        <v>250</v>
      </c>
      <c r="D229" s="21" t="s">
        <v>251</v>
      </c>
      <c r="E229" s="22">
        <v>24962.5</v>
      </c>
      <c r="F229" s="19">
        <v>3239</v>
      </c>
      <c r="G229" s="19" t="s">
        <v>36</v>
      </c>
    </row>
    <row r="230" spans="1:7" x14ac:dyDescent="0.25">
      <c r="A230" s="18"/>
      <c r="B230" s="19" t="s">
        <v>15</v>
      </c>
      <c r="C230" s="20" t="s">
        <v>15</v>
      </c>
      <c r="D230" s="21" t="s">
        <v>16</v>
      </c>
      <c r="E230" s="22">
        <v>24962.5</v>
      </c>
      <c r="F230" s="19"/>
      <c r="G230" s="19" t="s">
        <v>15</v>
      </c>
    </row>
    <row r="231" spans="1:7" x14ac:dyDescent="0.25">
      <c r="A231" s="18">
        <v>4865</v>
      </c>
      <c r="B231" s="19" t="s">
        <v>252</v>
      </c>
      <c r="C231" s="20" t="s">
        <v>253</v>
      </c>
      <c r="D231" s="21" t="s">
        <v>254</v>
      </c>
      <c r="E231" s="22">
        <v>400</v>
      </c>
      <c r="F231" s="19">
        <v>3211</v>
      </c>
      <c r="G231" s="19" t="s">
        <v>18</v>
      </c>
    </row>
    <row r="232" spans="1:7" x14ac:dyDescent="0.25">
      <c r="A232" s="18"/>
      <c r="B232" s="19" t="s">
        <v>15</v>
      </c>
      <c r="C232" s="20" t="s">
        <v>15</v>
      </c>
      <c r="D232" s="21" t="s">
        <v>16</v>
      </c>
      <c r="E232" s="22">
        <v>400</v>
      </c>
      <c r="F232" s="19"/>
      <c r="G232" s="19" t="s">
        <v>15</v>
      </c>
    </row>
    <row r="233" spans="1:7" x14ac:dyDescent="0.25">
      <c r="A233" s="18">
        <v>4869</v>
      </c>
      <c r="B233" s="19" t="s">
        <v>255</v>
      </c>
      <c r="C233" s="20" t="s">
        <v>256</v>
      </c>
      <c r="D233" s="21" t="s">
        <v>13</v>
      </c>
      <c r="E233" s="22">
        <v>4720</v>
      </c>
      <c r="F233" s="19">
        <v>3239</v>
      </c>
      <c r="G233" s="19" t="s">
        <v>36</v>
      </c>
    </row>
    <row r="234" spans="1:7" x14ac:dyDescent="0.25">
      <c r="A234" s="18"/>
      <c r="B234" s="19" t="s">
        <v>15</v>
      </c>
      <c r="C234" s="20" t="s">
        <v>15</v>
      </c>
      <c r="D234" s="21" t="s">
        <v>16</v>
      </c>
      <c r="E234" s="22">
        <v>4720</v>
      </c>
      <c r="F234" s="19"/>
      <c r="G234" s="19" t="s">
        <v>15</v>
      </c>
    </row>
    <row r="235" spans="1:7" x14ac:dyDescent="0.25">
      <c r="A235" s="18">
        <v>4935</v>
      </c>
      <c r="B235" s="19" t="s">
        <v>257</v>
      </c>
      <c r="C235" s="20" t="s">
        <v>258</v>
      </c>
      <c r="D235" s="21" t="s">
        <v>259</v>
      </c>
      <c r="E235" s="22">
        <v>1662.5</v>
      </c>
      <c r="F235" s="19">
        <v>3239</v>
      </c>
      <c r="G235" s="19" t="s">
        <v>36</v>
      </c>
    </row>
    <row r="236" spans="1:7" x14ac:dyDescent="0.25">
      <c r="A236" s="18"/>
      <c r="B236" s="19" t="s">
        <v>15</v>
      </c>
      <c r="C236" s="20" t="s">
        <v>15</v>
      </c>
      <c r="D236" s="21" t="s">
        <v>16</v>
      </c>
      <c r="E236" s="22">
        <v>1662.5</v>
      </c>
      <c r="F236" s="19"/>
      <c r="G236" s="19" t="s">
        <v>15</v>
      </c>
    </row>
    <row r="237" spans="1:7" x14ac:dyDescent="0.25">
      <c r="A237" s="18">
        <v>4939</v>
      </c>
      <c r="B237" s="19" t="s">
        <v>260</v>
      </c>
      <c r="C237" s="20" t="s">
        <v>261</v>
      </c>
      <c r="D237" s="21" t="s">
        <v>184</v>
      </c>
      <c r="E237" s="22">
        <v>44.29</v>
      </c>
      <c r="F237" s="19">
        <v>3223</v>
      </c>
      <c r="G237" s="19" t="s">
        <v>66</v>
      </c>
    </row>
    <row r="238" spans="1:7" x14ac:dyDescent="0.25">
      <c r="A238" s="18"/>
      <c r="B238" s="19" t="s">
        <v>15</v>
      </c>
      <c r="C238" s="20" t="s">
        <v>15</v>
      </c>
      <c r="D238" s="21" t="s">
        <v>16</v>
      </c>
      <c r="E238" s="22">
        <v>44.29</v>
      </c>
      <c r="F238" s="19"/>
      <c r="G238" s="19" t="s">
        <v>15</v>
      </c>
    </row>
    <row r="239" spans="1:7" x14ac:dyDescent="0.25">
      <c r="A239" s="18">
        <v>4953</v>
      </c>
      <c r="B239" s="19" t="s">
        <v>262</v>
      </c>
      <c r="C239" s="20" t="s">
        <v>263</v>
      </c>
      <c r="D239" s="21" t="s">
        <v>13</v>
      </c>
      <c r="E239" s="22">
        <v>118.75</v>
      </c>
      <c r="F239" s="19">
        <v>3232</v>
      </c>
      <c r="G239" s="19" t="s">
        <v>25</v>
      </c>
    </row>
    <row r="240" spans="1:7" x14ac:dyDescent="0.25">
      <c r="A240" s="18"/>
      <c r="B240" s="19" t="s">
        <v>15</v>
      </c>
      <c r="C240" s="20" t="s">
        <v>15</v>
      </c>
      <c r="D240" s="21" t="s">
        <v>16</v>
      </c>
      <c r="E240" s="22">
        <v>118.75</v>
      </c>
      <c r="F240" s="19"/>
      <c r="G240" s="19" t="s">
        <v>15</v>
      </c>
    </row>
    <row r="241" spans="1:7" x14ac:dyDescent="0.25">
      <c r="A241" s="18">
        <v>50</v>
      </c>
      <c r="B241" s="19" t="s">
        <v>264</v>
      </c>
      <c r="C241" s="20" t="s">
        <v>265</v>
      </c>
      <c r="D241" s="21" t="s">
        <v>13</v>
      </c>
      <c r="E241" s="22">
        <v>4213.07</v>
      </c>
      <c r="F241" s="19">
        <v>3237</v>
      </c>
      <c r="G241" s="19" t="s">
        <v>54</v>
      </c>
    </row>
    <row r="242" spans="1:7" x14ac:dyDescent="0.25">
      <c r="A242" s="18"/>
      <c r="B242" s="19" t="s">
        <v>15</v>
      </c>
      <c r="C242" s="20" t="s">
        <v>15</v>
      </c>
      <c r="D242" s="21" t="s">
        <v>16</v>
      </c>
      <c r="E242" s="22">
        <v>4213.07</v>
      </c>
      <c r="F242" s="19"/>
      <c r="G242" s="19" t="s">
        <v>15</v>
      </c>
    </row>
    <row r="243" spans="1:7" x14ac:dyDescent="0.25">
      <c r="A243" s="18">
        <v>5004</v>
      </c>
      <c r="B243" s="19" t="s">
        <v>266</v>
      </c>
      <c r="C243" s="20" t="s">
        <v>267</v>
      </c>
      <c r="D243" s="21" t="s">
        <v>82</v>
      </c>
      <c r="E243" s="22">
        <v>26490.63</v>
      </c>
      <c r="F243" s="19">
        <v>3239</v>
      </c>
      <c r="G243" s="19" t="s">
        <v>36</v>
      </c>
    </row>
    <row r="244" spans="1:7" x14ac:dyDescent="0.25">
      <c r="A244" s="18"/>
      <c r="B244" s="19" t="s">
        <v>15</v>
      </c>
      <c r="C244" s="20" t="s">
        <v>15</v>
      </c>
      <c r="D244" s="21" t="s">
        <v>16</v>
      </c>
      <c r="E244" s="22">
        <v>26490.63</v>
      </c>
      <c r="F244" s="19"/>
      <c r="G244" s="19" t="s">
        <v>15</v>
      </c>
    </row>
    <row r="245" spans="1:7" x14ac:dyDescent="0.25">
      <c r="A245" s="18">
        <v>5056</v>
      </c>
      <c r="B245" s="19" t="s">
        <v>268</v>
      </c>
      <c r="C245" s="20" t="s">
        <v>269</v>
      </c>
      <c r="D245" s="21" t="s">
        <v>28</v>
      </c>
      <c r="E245" s="22">
        <v>3700</v>
      </c>
      <c r="F245" s="19">
        <v>3239</v>
      </c>
      <c r="G245" s="19" t="s">
        <v>36</v>
      </c>
    </row>
    <row r="246" spans="1:7" x14ac:dyDescent="0.25">
      <c r="A246" s="18"/>
      <c r="B246" s="19" t="s">
        <v>15</v>
      </c>
      <c r="C246" s="20" t="s">
        <v>15</v>
      </c>
      <c r="D246" s="21" t="s">
        <v>16</v>
      </c>
      <c r="E246" s="22">
        <v>3700</v>
      </c>
      <c r="F246" s="19"/>
      <c r="G246" s="19" t="s">
        <v>15</v>
      </c>
    </row>
    <row r="247" spans="1:7" x14ac:dyDescent="0.25">
      <c r="A247" s="18">
        <v>507</v>
      </c>
      <c r="B247" s="19" t="s">
        <v>270</v>
      </c>
      <c r="C247" s="20" t="s">
        <v>271</v>
      </c>
      <c r="D247" s="21" t="s">
        <v>13</v>
      </c>
      <c r="E247" s="22">
        <v>2566.44</v>
      </c>
      <c r="F247" s="19">
        <v>3211</v>
      </c>
      <c r="G247" s="19" t="s">
        <v>18</v>
      </c>
    </row>
    <row r="248" spans="1:7" x14ac:dyDescent="0.25">
      <c r="A248" s="18"/>
      <c r="B248" s="19" t="s">
        <v>15</v>
      </c>
      <c r="C248" s="20" t="s">
        <v>15</v>
      </c>
      <c r="D248" s="21" t="s">
        <v>16</v>
      </c>
      <c r="E248" s="22">
        <f>E247</f>
        <v>2566.44</v>
      </c>
      <c r="F248" s="19"/>
      <c r="G248" s="19" t="s">
        <v>15</v>
      </c>
    </row>
    <row r="249" spans="1:7" x14ac:dyDescent="0.25">
      <c r="A249" s="18">
        <v>51</v>
      </c>
      <c r="B249" s="19" t="s">
        <v>272</v>
      </c>
      <c r="C249" s="20" t="s">
        <v>273</v>
      </c>
      <c r="D249" s="21" t="s">
        <v>32</v>
      </c>
      <c r="E249" s="22">
        <v>675.9</v>
      </c>
      <c r="F249" s="19">
        <v>3211</v>
      </c>
      <c r="G249" s="19" t="s">
        <v>18</v>
      </c>
    </row>
    <row r="250" spans="1:7" x14ac:dyDescent="0.25">
      <c r="A250" s="18"/>
      <c r="B250" s="19" t="s">
        <v>15</v>
      </c>
      <c r="C250" s="20" t="s">
        <v>15</v>
      </c>
      <c r="D250" s="21" t="s">
        <v>16</v>
      </c>
      <c r="E250" s="22">
        <f>E249</f>
        <v>675.9</v>
      </c>
      <c r="F250" s="19"/>
      <c r="G250" s="19" t="s">
        <v>15</v>
      </c>
    </row>
    <row r="251" spans="1:7" x14ac:dyDescent="0.25">
      <c r="A251" s="18">
        <v>515</v>
      </c>
      <c r="B251" s="19" t="s">
        <v>274</v>
      </c>
      <c r="C251" s="20" t="s">
        <v>275</v>
      </c>
      <c r="D251" s="21" t="s">
        <v>13</v>
      </c>
      <c r="E251" s="22">
        <v>0.14000000000000001</v>
      </c>
      <c r="F251" s="19">
        <v>3225</v>
      </c>
      <c r="G251" s="19" t="s">
        <v>40</v>
      </c>
    </row>
    <row r="252" spans="1:7" x14ac:dyDescent="0.25">
      <c r="A252" s="18">
        <v>515</v>
      </c>
      <c r="B252" s="19" t="s">
        <v>274</v>
      </c>
      <c r="C252" s="20" t="s">
        <v>275</v>
      </c>
      <c r="D252" s="21" t="s">
        <v>13</v>
      </c>
      <c r="E252" s="22">
        <v>709.67</v>
      </c>
      <c r="F252" s="19">
        <v>3231</v>
      </c>
      <c r="G252" s="19" t="s">
        <v>14</v>
      </c>
    </row>
    <row r="253" spans="1:7" x14ac:dyDescent="0.25">
      <c r="A253" s="18"/>
      <c r="B253" s="19" t="s">
        <v>15</v>
      </c>
      <c r="C253" s="20" t="s">
        <v>15</v>
      </c>
      <c r="D253" s="21" t="s">
        <v>16</v>
      </c>
      <c r="E253" s="22">
        <v>709.81</v>
      </c>
      <c r="F253" s="19"/>
      <c r="G253" s="19" t="s">
        <v>15</v>
      </c>
    </row>
    <row r="254" spans="1:7" x14ac:dyDescent="0.25">
      <c r="A254" s="18">
        <v>5151</v>
      </c>
      <c r="B254" s="19" t="s">
        <v>276</v>
      </c>
      <c r="C254" s="20" t="s">
        <v>277</v>
      </c>
      <c r="D254" s="21" t="s">
        <v>13</v>
      </c>
      <c r="E254" s="22">
        <v>629.54999999999995</v>
      </c>
      <c r="F254" s="19">
        <v>3239</v>
      </c>
      <c r="G254" s="19" t="s">
        <v>36</v>
      </c>
    </row>
    <row r="255" spans="1:7" x14ac:dyDescent="0.25">
      <c r="A255" s="18"/>
      <c r="B255" s="19" t="s">
        <v>15</v>
      </c>
      <c r="C255" s="20" t="s">
        <v>15</v>
      </c>
      <c r="D255" s="21" t="s">
        <v>16</v>
      </c>
      <c r="E255" s="22">
        <v>629.54999999999995</v>
      </c>
      <c r="F255" s="19"/>
      <c r="G255" s="19" t="s">
        <v>15</v>
      </c>
    </row>
    <row r="256" spans="1:7" x14ac:dyDescent="0.25">
      <c r="A256" s="18">
        <v>517</v>
      </c>
      <c r="B256" s="19" t="s">
        <v>278</v>
      </c>
      <c r="C256" s="20" t="s">
        <v>279</v>
      </c>
      <c r="D256" s="21" t="s">
        <v>88</v>
      </c>
      <c r="E256" s="22">
        <v>58.68</v>
      </c>
      <c r="F256" s="19">
        <v>3234</v>
      </c>
      <c r="G256" s="19" t="s">
        <v>29</v>
      </c>
    </row>
    <row r="257" spans="1:7" x14ac:dyDescent="0.25">
      <c r="A257" s="18"/>
      <c r="B257" s="19" t="s">
        <v>15</v>
      </c>
      <c r="C257" s="20" t="s">
        <v>15</v>
      </c>
      <c r="D257" s="21" t="s">
        <v>16</v>
      </c>
      <c r="E257" s="22">
        <v>58.68</v>
      </c>
      <c r="F257" s="19"/>
      <c r="G257" s="19" t="s">
        <v>15</v>
      </c>
    </row>
    <row r="258" spans="1:7" x14ac:dyDescent="0.25">
      <c r="A258" s="18">
        <v>5193</v>
      </c>
      <c r="B258" s="19" t="s">
        <v>280</v>
      </c>
      <c r="C258" s="20" t="s">
        <v>281</v>
      </c>
      <c r="D258" s="21" t="s">
        <v>74</v>
      </c>
      <c r="E258" s="22">
        <v>1650</v>
      </c>
      <c r="F258" s="19">
        <v>3239</v>
      </c>
      <c r="G258" s="19" t="s">
        <v>36</v>
      </c>
    </row>
    <row r="259" spans="1:7" x14ac:dyDescent="0.25">
      <c r="A259" s="18"/>
      <c r="B259" s="19" t="s">
        <v>15</v>
      </c>
      <c r="C259" s="20" t="s">
        <v>15</v>
      </c>
      <c r="D259" s="21" t="s">
        <v>16</v>
      </c>
      <c r="E259" s="22">
        <v>1650</v>
      </c>
      <c r="F259" s="19"/>
      <c r="G259" s="19" t="s">
        <v>15</v>
      </c>
    </row>
    <row r="260" spans="1:7" x14ac:dyDescent="0.25">
      <c r="A260" s="18">
        <v>5201</v>
      </c>
      <c r="B260" s="19" t="s">
        <v>282</v>
      </c>
      <c r="C260" s="20" t="s">
        <v>283</v>
      </c>
      <c r="D260" s="21" t="s">
        <v>284</v>
      </c>
      <c r="E260" s="22">
        <v>29879.06</v>
      </c>
      <c r="F260" s="19">
        <v>3239</v>
      </c>
      <c r="G260" s="19" t="s">
        <v>36</v>
      </c>
    </row>
    <row r="261" spans="1:7" x14ac:dyDescent="0.25">
      <c r="A261" s="18"/>
      <c r="B261" s="19" t="s">
        <v>15</v>
      </c>
      <c r="C261" s="20" t="s">
        <v>15</v>
      </c>
      <c r="D261" s="21" t="s">
        <v>16</v>
      </c>
      <c r="E261" s="22">
        <v>29879.06</v>
      </c>
      <c r="F261" s="19"/>
      <c r="G261" s="19" t="s">
        <v>15</v>
      </c>
    </row>
    <row r="262" spans="1:7" x14ac:dyDescent="0.25">
      <c r="A262" s="18">
        <v>5212</v>
      </c>
      <c r="B262" s="19" t="s">
        <v>285</v>
      </c>
      <c r="C262" s="20" t="s">
        <v>286</v>
      </c>
      <c r="D262" s="21" t="s">
        <v>13</v>
      </c>
      <c r="E262" s="22">
        <v>290.74</v>
      </c>
      <c r="F262" s="19">
        <v>3223</v>
      </c>
      <c r="G262" s="19" t="s">
        <v>66</v>
      </c>
    </row>
    <row r="263" spans="1:7" x14ac:dyDescent="0.25">
      <c r="A263" s="18"/>
      <c r="B263" s="19" t="s">
        <v>15</v>
      </c>
      <c r="C263" s="20" t="s">
        <v>15</v>
      </c>
      <c r="D263" s="21" t="s">
        <v>16</v>
      </c>
      <c r="E263" s="22">
        <v>290.74</v>
      </c>
      <c r="F263" s="19"/>
      <c r="G263" s="19" t="s">
        <v>15</v>
      </c>
    </row>
    <row r="264" spans="1:7" x14ac:dyDescent="0.25">
      <c r="A264" s="18">
        <v>5364</v>
      </c>
      <c r="B264" s="19" t="s">
        <v>287</v>
      </c>
      <c r="C264" s="20" t="s">
        <v>288</v>
      </c>
      <c r="D264" s="21" t="s">
        <v>71</v>
      </c>
      <c r="E264" s="22">
        <v>763.2</v>
      </c>
      <c r="F264" s="19">
        <v>3239</v>
      </c>
      <c r="G264" s="19" t="s">
        <v>36</v>
      </c>
    </row>
    <row r="265" spans="1:7" x14ac:dyDescent="0.25">
      <c r="A265" s="18"/>
      <c r="B265" s="19" t="s">
        <v>15</v>
      </c>
      <c r="C265" s="20" t="s">
        <v>15</v>
      </c>
      <c r="D265" s="21" t="s">
        <v>16</v>
      </c>
      <c r="E265" s="22">
        <v>763.2</v>
      </c>
      <c r="F265" s="19"/>
      <c r="G265" s="19" t="s">
        <v>15</v>
      </c>
    </row>
    <row r="266" spans="1:7" x14ac:dyDescent="0.25">
      <c r="A266" s="18">
        <v>54</v>
      </c>
      <c r="B266" s="19" t="s">
        <v>289</v>
      </c>
      <c r="C266" s="20" t="s">
        <v>290</v>
      </c>
      <c r="D266" s="21" t="s">
        <v>116</v>
      </c>
      <c r="E266" s="22">
        <v>151.93</v>
      </c>
      <c r="F266" s="19">
        <v>3234</v>
      </c>
      <c r="G266" s="19" t="s">
        <v>29</v>
      </c>
    </row>
    <row r="267" spans="1:7" x14ac:dyDescent="0.25">
      <c r="A267" s="18"/>
      <c r="B267" s="19" t="s">
        <v>15</v>
      </c>
      <c r="C267" s="20" t="s">
        <v>15</v>
      </c>
      <c r="D267" s="21" t="s">
        <v>16</v>
      </c>
      <c r="E267" s="22">
        <v>151.93</v>
      </c>
      <c r="F267" s="19"/>
      <c r="G267" s="19" t="s">
        <v>15</v>
      </c>
    </row>
    <row r="268" spans="1:7" x14ac:dyDescent="0.25">
      <c r="A268" s="18">
        <v>5420</v>
      </c>
      <c r="B268" s="19" t="s">
        <v>291</v>
      </c>
      <c r="C268" s="20" t="s">
        <v>292</v>
      </c>
      <c r="D268" s="21" t="s">
        <v>13</v>
      </c>
      <c r="E268" s="22">
        <v>137.5</v>
      </c>
      <c r="F268" s="19">
        <v>3232</v>
      </c>
      <c r="G268" s="19" t="s">
        <v>25</v>
      </c>
    </row>
    <row r="269" spans="1:7" x14ac:dyDescent="0.25">
      <c r="A269" s="18"/>
      <c r="B269" s="19" t="s">
        <v>15</v>
      </c>
      <c r="C269" s="20" t="s">
        <v>15</v>
      </c>
      <c r="D269" s="21" t="s">
        <v>16</v>
      </c>
      <c r="E269" s="22">
        <v>137.5</v>
      </c>
      <c r="F269" s="19"/>
      <c r="G269" s="19" t="s">
        <v>15</v>
      </c>
    </row>
    <row r="270" spans="1:7" x14ac:dyDescent="0.25">
      <c r="A270" s="18">
        <v>5421</v>
      </c>
      <c r="B270" s="19" t="s">
        <v>293</v>
      </c>
      <c r="C270" s="20" t="s">
        <v>294</v>
      </c>
      <c r="D270" s="21" t="s">
        <v>295</v>
      </c>
      <c r="E270" s="22">
        <v>97.5</v>
      </c>
      <c r="F270" s="19">
        <v>3232</v>
      </c>
      <c r="G270" s="19" t="s">
        <v>25</v>
      </c>
    </row>
    <row r="271" spans="1:7" x14ac:dyDescent="0.25">
      <c r="A271" s="18"/>
      <c r="B271" s="19" t="s">
        <v>15</v>
      </c>
      <c r="C271" s="20" t="s">
        <v>15</v>
      </c>
      <c r="D271" s="21" t="s">
        <v>16</v>
      </c>
      <c r="E271" s="22">
        <v>97.5</v>
      </c>
      <c r="F271" s="19"/>
      <c r="G271" s="19" t="s">
        <v>15</v>
      </c>
    </row>
    <row r="272" spans="1:7" x14ac:dyDescent="0.25">
      <c r="A272" s="18">
        <v>5431</v>
      </c>
      <c r="B272" s="19" t="s">
        <v>296</v>
      </c>
      <c r="C272" s="20" t="s">
        <v>297</v>
      </c>
      <c r="D272" s="21" t="s">
        <v>179</v>
      </c>
      <c r="E272" s="22">
        <v>53.47</v>
      </c>
      <c r="F272" s="19">
        <v>3234</v>
      </c>
      <c r="G272" s="19" t="s">
        <v>29</v>
      </c>
    </row>
    <row r="273" spans="1:7" x14ac:dyDescent="0.25">
      <c r="A273" s="18"/>
      <c r="B273" s="19" t="s">
        <v>15</v>
      </c>
      <c r="C273" s="20" t="s">
        <v>15</v>
      </c>
      <c r="D273" s="21" t="s">
        <v>16</v>
      </c>
      <c r="E273" s="22">
        <v>53.47</v>
      </c>
      <c r="F273" s="19"/>
      <c r="G273" s="19" t="s">
        <v>15</v>
      </c>
    </row>
    <row r="274" spans="1:7" x14ac:dyDescent="0.25">
      <c r="A274" s="18">
        <v>5432</v>
      </c>
      <c r="B274" s="19" t="s">
        <v>298</v>
      </c>
      <c r="C274" s="20" t="s">
        <v>299</v>
      </c>
      <c r="D274" s="21" t="s">
        <v>13</v>
      </c>
      <c r="E274" s="22">
        <v>6.97</v>
      </c>
      <c r="F274" s="19">
        <v>3221</v>
      </c>
      <c r="G274" s="19" t="s">
        <v>21</v>
      </c>
    </row>
    <row r="275" spans="1:7" x14ac:dyDescent="0.25">
      <c r="A275" s="18">
        <v>5432</v>
      </c>
      <c r="B275" s="19" t="s">
        <v>298</v>
      </c>
      <c r="C275" s="20" t="s">
        <v>299</v>
      </c>
      <c r="D275" s="21" t="s">
        <v>13</v>
      </c>
      <c r="E275" s="22">
        <v>348.19</v>
      </c>
      <c r="F275" s="19">
        <v>3234</v>
      </c>
      <c r="G275" s="19" t="s">
        <v>29</v>
      </c>
    </row>
    <row r="276" spans="1:7" x14ac:dyDescent="0.25">
      <c r="A276" s="18"/>
      <c r="B276" s="19" t="s">
        <v>15</v>
      </c>
      <c r="C276" s="20" t="s">
        <v>15</v>
      </c>
      <c r="D276" s="21" t="s">
        <v>16</v>
      </c>
      <c r="E276" s="22">
        <v>355.16</v>
      </c>
      <c r="F276" s="19"/>
      <c r="G276" s="19" t="s">
        <v>15</v>
      </c>
    </row>
    <row r="277" spans="1:7" ht="30" x14ac:dyDescent="0.25">
      <c r="A277" s="18">
        <v>5438</v>
      </c>
      <c r="B277" s="19" t="s">
        <v>300</v>
      </c>
      <c r="C277" s="20" t="s">
        <v>301</v>
      </c>
      <c r="D277" s="21" t="s">
        <v>302</v>
      </c>
      <c r="E277" s="22">
        <v>30112.5</v>
      </c>
      <c r="F277" s="19">
        <v>3239</v>
      </c>
      <c r="G277" s="19" t="s">
        <v>36</v>
      </c>
    </row>
    <row r="278" spans="1:7" x14ac:dyDescent="0.25">
      <c r="A278" s="18"/>
      <c r="B278" s="19" t="s">
        <v>15</v>
      </c>
      <c r="C278" s="20" t="s">
        <v>15</v>
      </c>
      <c r="D278" s="21" t="s">
        <v>16</v>
      </c>
      <c r="E278" s="22">
        <v>30112.5</v>
      </c>
      <c r="F278" s="19"/>
      <c r="G278" s="19" t="s">
        <v>15</v>
      </c>
    </row>
    <row r="279" spans="1:7" x14ac:dyDescent="0.25">
      <c r="A279" s="18">
        <v>5477</v>
      </c>
      <c r="B279" s="19" t="s">
        <v>303</v>
      </c>
      <c r="C279" s="20" t="s">
        <v>304</v>
      </c>
      <c r="D279" s="21" t="s">
        <v>28</v>
      </c>
      <c r="E279" s="22">
        <v>20000</v>
      </c>
      <c r="F279" s="19">
        <v>3239</v>
      </c>
      <c r="G279" s="19" t="s">
        <v>36</v>
      </c>
    </row>
    <row r="280" spans="1:7" x14ac:dyDescent="0.25">
      <c r="A280" s="18"/>
      <c r="B280" s="19" t="s">
        <v>15</v>
      </c>
      <c r="C280" s="20" t="s">
        <v>15</v>
      </c>
      <c r="D280" s="21" t="s">
        <v>16</v>
      </c>
      <c r="E280" s="22">
        <v>20000</v>
      </c>
      <c r="F280" s="19"/>
      <c r="G280" s="19" t="s">
        <v>15</v>
      </c>
    </row>
    <row r="281" spans="1:7" x14ac:dyDescent="0.25">
      <c r="A281" s="18">
        <v>5489</v>
      </c>
      <c r="B281" s="19" t="s">
        <v>305</v>
      </c>
      <c r="C281" s="20" t="s">
        <v>306</v>
      </c>
      <c r="D281" s="21" t="s">
        <v>13</v>
      </c>
      <c r="E281" s="22">
        <v>1005.31</v>
      </c>
      <c r="F281" s="19">
        <v>3232</v>
      </c>
      <c r="G281" s="19" t="s">
        <v>25</v>
      </c>
    </row>
    <row r="282" spans="1:7" x14ac:dyDescent="0.25">
      <c r="A282" s="18"/>
      <c r="B282" s="19" t="s">
        <v>15</v>
      </c>
      <c r="C282" s="20" t="s">
        <v>15</v>
      </c>
      <c r="D282" s="21" t="s">
        <v>16</v>
      </c>
      <c r="E282" s="22">
        <v>1005.31</v>
      </c>
      <c r="F282" s="19"/>
      <c r="G282" s="19" t="s">
        <v>15</v>
      </c>
    </row>
    <row r="283" spans="1:7" x14ac:dyDescent="0.25">
      <c r="A283" s="18">
        <v>5504</v>
      </c>
      <c r="B283" s="19" t="s">
        <v>307</v>
      </c>
      <c r="C283" s="20" t="s">
        <v>308</v>
      </c>
      <c r="D283" s="21" t="s">
        <v>101</v>
      </c>
      <c r="E283" s="22">
        <v>157.79</v>
      </c>
      <c r="F283" s="19">
        <v>3222</v>
      </c>
      <c r="G283" s="19" t="s">
        <v>39</v>
      </c>
    </row>
    <row r="284" spans="1:7" x14ac:dyDescent="0.25">
      <c r="A284" s="18"/>
      <c r="B284" s="19" t="s">
        <v>15</v>
      </c>
      <c r="C284" s="20" t="s">
        <v>15</v>
      </c>
      <c r="D284" s="21" t="s">
        <v>16</v>
      </c>
      <c r="E284" s="22">
        <v>157.79</v>
      </c>
      <c r="F284" s="19"/>
      <c r="G284" s="19" t="s">
        <v>15</v>
      </c>
    </row>
    <row r="285" spans="1:7" x14ac:dyDescent="0.25">
      <c r="A285" s="18">
        <v>57</v>
      </c>
      <c r="B285" s="19" t="s">
        <v>309</v>
      </c>
      <c r="C285" s="20" t="s">
        <v>310</v>
      </c>
      <c r="D285" s="21" t="s">
        <v>101</v>
      </c>
      <c r="E285" s="22">
        <v>22.04</v>
      </c>
      <c r="F285" s="19">
        <v>3234</v>
      </c>
      <c r="G285" s="19" t="s">
        <v>29</v>
      </c>
    </row>
    <row r="286" spans="1:7" x14ac:dyDescent="0.25">
      <c r="A286" s="18"/>
      <c r="B286" s="19" t="s">
        <v>15</v>
      </c>
      <c r="C286" s="20" t="s">
        <v>15</v>
      </c>
      <c r="D286" s="21" t="s">
        <v>16</v>
      </c>
      <c r="E286" s="22">
        <v>22.04</v>
      </c>
      <c r="F286" s="19"/>
      <c r="G286" s="19" t="s">
        <v>15</v>
      </c>
    </row>
    <row r="287" spans="1:7" x14ac:dyDescent="0.25">
      <c r="A287" s="18">
        <v>58</v>
      </c>
      <c r="B287" s="19" t="s">
        <v>311</v>
      </c>
      <c r="C287" s="20" t="s">
        <v>312</v>
      </c>
      <c r="D287" s="21" t="s">
        <v>32</v>
      </c>
      <c r="E287" s="22">
        <v>20.73</v>
      </c>
      <c r="F287" s="19">
        <v>3234</v>
      </c>
      <c r="G287" s="19" t="s">
        <v>29</v>
      </c>
    </row>
    <row r="288" spans="1:7" x14ac:dyDescent="0.25">
      <c r="A288" s="18"/>
      <c r="B288" s="19" t="s">
        <v>15</v>
      </c>
      <c r="C288" s="20" t="s">
        <v>15</v>
      </c>
      <c r="D288" s="21" t="s">
        <v>16</v>
      </c>
      <c r="E288" s="22">
        <v>20.73</v>
      </c>
      <c r="F288" s="19"/>
      <c r="G288" s="19" t="s">
        <v>15</v>
      </c>
    </row>
    <row r="289" spans="1:7" x14ac:dyDescent="0.25">
      <c r="A289" s="18">
        <v>60</v>
      </c>
      <c r="B289" s="19" t="s">
        <v>313</v>
      </c>
      <c r="C289" s="20" t="s">
        <v>314</v>
      </c>
      <c r="D289" s="21" t="s">
        <v>13</v>
      </c>
      <c r="E289" s="22">
        <v>663.25</v>
      </c>
      <c r="F289" s="19">
        <v>3234</v>
      </c>
      <c r="G289" s="19" t="s">
        <v>29</v>
      </c>
    </row>
    <row r="290" spans="1:7" x14ac:dyDescent="0.25">
      <c r="A290" s="18"/>
      <c r="B290" s="19" t="s">
        <v>15</v>
      </c>
      <c r="C290" s="20" t="s">
        <v>15</v>
      </c>
      <c r="D290" s="21" t="s">
        <v>16</v>
      </c>
      <c r="E290" s="22">
        <v>663.25</v>
      </c>
      <c r="F290" s="19"/>
      <c r="G290" s="19" t="s">
        <v>15</v>
      </c>
    </row>
    <row r="291" spans="1:7" x14ac:dyDescent="0.25">
      <c r="A291" s="18">
        <v>602</v>
      </c>
      <c r="B291" s="19" t="s">
        <v>315</v>
      </c>
      <c r="C291" s="20" t="s">
        <v>316</v>
      </c>
      <c r="D291" s="21" t="s">
        <v>13</v>
      </c>
      <c r="E291" s="22">
        <v>782.15</v>
      </c>
      <c r="F291" s="19">
        <v>3234</v>
      </c>
      <c r="G291" s="19" t="s">
        <v>29</v>
      </c>
    </row>
    <row r="292" spans="1:7" x14ac:dyDescent="0.25">
      <c r="A292" s="18">
        <v>602</v>
      </c>
      <c r="B292" s="19" t="s">
        <v>315</v>
      </c>
      <c r="C292" s="20" t="s">
        <v>316</v>
      </c>
      <c r="D292" s="21" t="s">
        <v>13</v>
      </c>
      <c r="E292" s="22">
        <v>4.88</v>
      </c>
      <c r="F292" s="19">
        <v>3433</v>
      </c>
      <c r="G292" s="19" t="s">
        <v>317</v>
      </c>
    </row>
    <row r="293" spans="1:7" x14ac:dyDescent="0.25">
      <c r="A293" s="18"/>
      <c r="B293" s="19" t="s">
        <v>15</v>
      </c>
      <c r="C293" s="20" t="s">
        <v>15</v>
      </c>
      <c r="D293" s="21" t="s">
        <v>16</v>
      </c>
      <c r="E293" s="22">
        <v>787.03</v>
      </c>
      <c r="F293" s="19"/>
      <c r="G293" s="19" t="s">
        <v>15</v>
      </c>
    </row>
    <row r="294" spans="1:7" x14ac:dyDescent="0.25">
      <c r="A294" s="18">
        <v>6028</v>
      </c>
      <c r="B294" s="19" t="s">
        <v>318</v>
      </c>
      <c r="C294" s="20" t="s">
        <v>319</v>
      </c>
      <c r="D294" s="21" t="s">
        <v>13</v>
      </c>
      <c r="E294" s="22">
        <v>875</v>
      </c>
      <c r="F294" s="19">
        <v>3238</v>
      </c>
      <c r="G294" s="19" t="s">
        <v>51</v>
      </c>
    </row>
    <row r="295" spans="1:7" x14ac:dyDescent="0.25">
      <c r="A295" s="18"/>
      <c r="B295" s="19" t="s">
        <v>15</v>
      </c>
      <c r="C295" s="20" t="s">
        <v>15</v>
      </c>
      <c r="D295" s="21" t="s">
        <v>16</v>
      </c>
      <c r="E295" s="22">
        <v>875</v>
      </c>
      <c r="F295" s="19"/>
      <c r="G295" s="19" t="s">
        <v>15</v>
      </c>
    </row>
    <row r="296" spans="1:7" x14ac:dyDescent="0.25">
      <c r="A296" s="18">
        <v>6105</v>
      </c>
      <c r="B296" s="19" t="s">
        <v>320</v>
      </c>
      <c r="C296" s="20" t="s">
        <v>321</v>
      </c>
      <c r="D296" s="21" t="s">
        <v>13</v>
      </c>
      <c r="E296" s="22">
        <v>27.6</v>
      </c>
      <c r="F296" s="19">
        <v>3222</v>
      </c>
      <c r="G296" s="19" t="s">
        <v>39</v>
      </c>
    </row>
    <row r="297" spans="1:7" x14ac:dyDescent="0.25">
      <c r="A297" s="18"/>
      <c r="B297" s="19" t="s">
        <v>15</v>
      </c>
      <c r="C297" s="20" t="s">
        <v>15</v>
      </c>
      <c r="D297" s="21" t="s">
        <v>16</v>
      </c>
      <c r="E297" s="22">
        <v>27.6</v>
      </c>
      <c r="F297" s="19"/>
      <c r="G297" s="19" t="s">
        <v>15</v>
      </c>
    </row>
    <row r="298" spans="1:7" x14ac:dyDescent="0.25">
      <c r="A298" s="18">
        <v>6111</v>
      </c>
      <c r="B298" s="19" t="s">
        <v>322</v>
      </c>
      <c r="C298" s="20" t="s">
        <v>323</v>
      </c>
      <c r="D298" s="21" t="s">
        <v>13</v>
      </c>
      <c r="E298" s="22">
        <v>168.44</v>
      </c>
      <c r="F298" s="19">
        <v>3222</v>
      </c>
      <c r="G298" s="19" t="s">
        <v>39</v>
      </c>
    </row>
    <row r="299" spans="1:7" x14ac:dyDescent="0.25">
      <c r="A299" s="18"/>
      <c r="B299" s="19" t="s">
        <v>15</v>
      </c>
      <c r="C299" s="20" t="s">
        <v>15</v>
      </c>
      <c r="D299" s="21" t="s">
        <v>16</v>
      </c>
      <c r="E299" s="22">
        <v>168.44</v>
      </c>
      <c r="F299" s="19"/>
      <c r="G299" s="19" t="s">
        <v>15</v>
      </c>
    </row>
    <row r="300" spans="1:7" x14ac:dyDescent="0.25">
      <c r="A300" s="18">
        <v>6116</v>
      </c>
      <c r="B300" s="19" t="s">
        <v>324</v>
      </c>
      <c r="C300" s="20" t="s">
        <v>325</v>
      </c>
      <c r="D300" s="21" t="s">
        <v>13</v>
      </c>
      <c r="E300" s="22">
        <v>840.58</v>
      </c>
      <c r="F300" s="19">
        <v>3239</v>
      </c>
      <c r="G300" s="19" t="s">
        <v>36</v>
      </c>
    </row>
    <row r="301" spans="1:7" x14ac:dyDescent="0.25">
      <c r="A301" s="18"/>
      <c r="B301" s="19" t="s">
        <v>15</v>
      </c>
      <c r="C301" s="20" t="s">
        <v>15</v>
      </c>
      <c r="D301" s="21" t="s">
        <v>16</v>
      </c>
      <c r="E301" s="22">
        <v>840.58</v>
      </c>
      <c r="F301" s="19"/>
      <c r="G301" s="19" t="s">
        <v>15</v>
      </c>
    </row>
    <row r="302" spans="1:7" x14ac:dyDescent="0.25">
      <c r="A302" s="18">
        <v>6118</v>
      </c>
      <c r="B302" s="19" t="s">
        <v>326</v>
      </c>
      <c r="C302" s="20" t="s">
        <v>327</v>
      </c>
      <c r="D302" s="21" t="s">
        <v>328</v>
      </c>
      <c r="E302" s="22">
        <v>49</v>
      </c>
      <c r="F302" s="19">
        <v>3222</v>
      </c>
      <c r="G302" s="19" t="s">
        <v>39</v>
      </c>
    </row>
    <row r="303" spans="1:7" x14ac:dyDescent="0.25">
      <c r="A303" s="18"/>
      <c r="B303" s="19" t="s">
        <v>15</v>
      </c>
      <c r="C303" s="20" t="s">
        <v>15</v>
      </c>
      <c r="D303" s="21" t="s">
        <v>16</v>
      </c>
      <c r="E303" s="22">
        <v>49</v>
      </c>
      <c r="F303" s="19"/>
      <c r="G303" s="19" t="s">
        <v>15</v>
      </c>
    </row>
    <row r="304" spans="1:7" x14ac:dyDescent="0.25">
      <c r="A304" s="18">
        <v>6150</v>
      </c>
      <c r="B304" s="19" t="s">
        <v>329</v>
      </c>
      <c r="C304" s="20" t="s">
        <v>330</v>
      </c>
      <c r="D304" s="21" t="s">
        <v>71</v>
      </c>
      <c r="E304" s="22">
        <v>23.76</v>
      </c>
      <c r="F304" s="19">
        <v>3234</v>
      </c>
      <c r="G304" s="19" t="s">
        <v>29</v>
      </c>
    </row>
    <row r="305" spans="1:7" x14ac:dyDescent="0.25">
      <c r="A305" s="18"/>
      <c r="B305" s="19" t="s">
        <v>15</v>
      </c>
      <c r="C305" s="20" t="s">
        <v>15</v>
      </c>
      <c r="D305" s="21" t="s">
        <v>16</v>
      </c>
      <c r="E305" s="22">
        <v>23.76</v>
      </c>
      <c r="F305" s="19"/>
      <c r="G305" s="19" t="s">
        <v>15</v>
      </c>
    </row>
    <row r="306" spans="1:7" x14ac:dyDescent="0.25">
      <c r="A306" s="18">
        <v>6217</v>
      </c>
      <c r="B306" s="19" t="s">
        <v>331</v>
      </c>
      <c r="C306" s="20" t="s">
        <v>332</v>
      </c>
      <c r="D306" s="21" t="s">
        <v>13</v>
      </c>
      <c r="E306" s="22">
        <v>850</v>
      </c>
      <c r="F306" s="19">
        <v>3231</v>
      </c>
      <c r="G306" s="19" t="s">
        <v>14</v>
      </c>
    </row>
    <row r="307" spans="1:7" x14ac:dyDescent="0.25">
      <c r="A307" s="18"/>
      <c r="B307" s="19" t="s">
        <v>15</v>
      </c>
      <c r="C307" s="20" t="s">
        <v>15</v>
      </c>
      <c r="D307" s="21" t="s">
        <v>16</v>
      </c>
      <c r="E307" s="22">
        <v>850</v>
      </c>
      <c r="F307" s="19"/>
      <c r="G307" s="19" t="s">
        <v>15</v>
      </c>
    </row>
    <row r="308" spans="1:7" x14ac:dyDescent="0.25">
      <c r="A308" s="18">
        <v>6232</v>
      </c>
      <c r="B308" s="19" t="s">
        <v>333</v>
      </c>
      <c r="C308" s="20" t="s">
        <v>334</v>
      </c>
      <c r="D308" s="21" t="s">
        <v>13</v>
      </c>
      <c r="E308" s="22">
        <v>2550</v>
      </c>
      <c r="F308" s="19">
        <v>3239</v>
      </c>
      <c r="G308" s="19" t="s">
        <v>36</v>
      </c>
    </row>
    <row r="309" spans="1:7" x14ac:dyDescent="0.25">
      <c r="A309" s="18"/>
      <c r="B309" s="19" t="s">
        <v>15</v>
      </c>
      <c r="C309" s="20" t="s">
        <v>15</v>
      </c>
      <c r="D309" s="21" t="s">
        <v>16</v>
      </c>
      <c r="E309" s="22">
        <v>2550</v>
      </c>
      <c r="F309" s="19"/>
      <c r="G309" s="19" t="s">
        <v>15</v>
      </c>
    </row>
    <row r="310" spans="1:7" x14ac:dyDescent="0.25">
      <c r="A310" s="18">
        <v>6284</v>
      </c>
      <c r="B310" s="19" t="s">
        <v>335</v>
      </c>
      <c r="C310" s="20" t="s">
        <v>336</v>
      </c>
      <c r="D310" s="21" t="s">
        <v>13</v>
      </c>
      <c r="E310" s="22">
        <v>1500</v>
      </c>
      <c r="F310" s="19">
        <v>3239</v>
      </c>
      <c r="G310" s="19" t="s">
        <v>36</v>
      </c>
    </row>
    <row r="311" spans="1:7" x14ac:dyDescent="0.25">
      <c r="A311" s="18"/>
      <c r="B311" s="19" t="s">
        <v>15</v>
      </c>
      <c r="C311" s="20" t="s">
        <v>15</v>
      </c>
      <c r="D311" s="21" t="s">
        <v>16</v>
      </c>
      <c r="E311" s="22">
        <v>1500</v>
      </c>
      <c r="F311" s="19"/>
      <c r="G311" s="19" t="s">
        <v>15</v>
      </c>
    </row>
    <row r="312" spans="1:7" x14ac:dyDescent="0.25">
      <c r="A312" s="18">
        <v>6308</v>
      </c>
      <c r="B312" s="19" t="s">
        <v>337</v>
      </c>
      <c r="C312" s="20" t="s">
        <v>338</v>
      </c>
      <c r="D312" s="21" t="s">
        <v>13</v>
      </c>
      <c r="E312" s="22">
        <v>112.5</v>
      </c>
      <c r="F312" s="19">
        <v>3233</v>
      </c>
      <c r="G312" s="19" t="s">
        <v>339</v>
      </c>
    </row>
    <row r="313" spans="1:7" x14ac:dyDescent="0.25">
      <c r="A313" s="18"/>
      <c r="B313" s="19" t="s">
        <v>15</v>
      </c>
      <c r="C313" s="20" t="s">
        <v>15</v>
      </c>
      <c r="D313" s="21" t="s">
        <v>16</v>
      </c>
      <c r="E313" s="22">
        <v>112.5</v>
      </c>
      <c r="F313" s="19"/>
      <c r="G313" s="19" t="s">
        <v>15</v>
      </c>
    </row>
    <row r="314" spans="1:7" x14ac:dyDescent="0.25">
      <c r="A314" s="18">
        <v>631</v>
      </c>
      <c r="B314" s="19" t="s">
        <v>340</v>
      </c>
      <c r="C314" s="20" t="s">
        <v>341</v>
      </c>
      <c r="D314" s="21" t="s">
        <v>13</v>
      </c>
      <c r="E314" s="22">
        <v>10</v>
      </c>
      <c r="F314" s="19">
        <v>3221</v>
      </c>
      <c r="G314" s="19" t="s">
        <v>21</v>
      </c>
    </row>
    <row r="315" spans="1:7" x14ac:dyDescent="0.25">
      <c r="A315" s="18"/>
      <c r="B315" s="19" t="s">
        <v>15</v>
      </c>
      <c r="C315" s="20" t="s">
        <v>15</v>
      </c>
      <c r="D315" s="21" t="s">
        <v>16</v>
      </c>
      <c r="E315" s="22">
        <v>10</v>
      </c>
      <c r="F315" s="19"/>
      <c r="G315" s="19" t="s">
        <v>15</v>
      </c>
    </row>
    <row r="316" spans="1:7" x14ac:dyDescent="0.25">
      <c r="A316" s="18">
        <v>6463</v>
      </c>
      <c r="B316" s="19" t="s">
        <v>342</v>
      </c>
      <c r="C316" s="20" t="s">
        <v>343</v>
      </c>
      <c r="D316" s="21" t="s">
        <v>13</v>
      </c>
      <c r="E316" s="22">
        <v>2550</v>
      </c>
      <c r="F316" s="19">
        <v>3239</v>
      </c>
      <c r="G316" s="19" t="s">
        <v>36</v>
      </c>
    </row>
    <row r="317" spans="1:7" x14ac:dyDescent="0.25">
      <c r="A317" s="18"/>
      <c r="B317" s="19" t="s">
        <v>15</v>
      </c>
      <c r="C317" s="20" t="s">
        <v>15</v>
      </c>
      <c r="D317" s="21" t="s">
        <v>16</v>
      </c>
      <c r="E317" s="22">
        <v>2550</v>
      </c>
      <c r="F317" s="19"/>
      <c r="G317" s="19" t="s">
        <v>15</v>
      </c>
    </row>
    <row r="318" spans="1:7" x14ac:dyDescent="0.25">
      <c r="A318" s="18">
        <v>6475</v>
      </c>
      <c r="B318" s="19" t="s">
        <v>344</v>
      </c>
      <c r="C318" s="20" t="s">
        <v>345</v>
      </c>
      <c r="D318" s="21" t="s">
        <v>13</v>
      </c>
      <c r="E318" s="22">
        <v>21.69</v>
      </c>
      <c r="F318" s="19">
        <v>3224</v>
      </c>
      <c r="G318" s="19" t="s">
        <v>61</v>
      </c>
    </row>
    <row r="319" spans="1:7" x14ac:dyDescent="0.25">
      <c r="A319" s="18"/>
      <c r="B319" s="19" t="s">
        <v>15</v>
      </c>
      <c r="C319" s="20" t="s">
        <v>15</v>
      </c>
      <c r="D319" s="21" t="s">
        <v>16</v>
      </c>
      <c r="E319" s="22">
        <v>21.69</v>
      </c>
      <c r="F319" s="19"/>
      <c r="G319" s="19" t="s">
        <v>15</v>
      </c>
    </row>
    <row r="320" spans="1:7" x14ac:dyDescent="0.25">
      <c r="A320" s="18">
        <v>6477</v>
      </c>
      <c r="B320" s="19" t="s">
        <v>346</v>
      </c>
      <c r="C320" s="20" t="s">
        <v>347</v>
      </c>
      <c r="D320" s="21" t="s">
        <v>13</v>
      </c>
      <c r="E320" s="22">
        <v>450</v>
      </c>
      <c r="F320" s="19">
        <v>3222</v>
      </c>
      <c r="G320" s="19" t="s">
        <v>39</v>
      </c>
    </row>
    <row r="321" spans="1:7" x14ac:dyDescent="0.25">
      <c r="A321" s="18"/>
      <c r="B321" s="19" t="s">
        <v>15</v>
      </c>
      <c r="C321" s="20" t="s">
        <v>15</v>
      </c>
      <c r="D321" s="21" t="s">
        <v>16</v>
      </c>
      <c r="E321" s="22">
        <v>450</v>
      </c>
      <c r="F321" s="19"/>
      <c r="G321" s="19" t="s">
        <v>15</v>
      </c>
    </row>
    <row r="322" spans="1:7" x14ac:dyDescent="0.25">
      <c r="A322" s="18">
        <v>6503</v>
      </c>
      <c r="B322" s="19" t="s">
        <v>348</v>
      </c>
      <c r="C322" s="20" t="s">
        <v>349</v>
      </c>
      <c r="D322" s="21" t="s">
        <v>350</v>
      </c>
      <c r="E322" s="22">
        <v>227.51</v>
      </c>
      <c r="F322" s="19">
        <v>3239</v>
      </c>
      <c r="G322" s="19" t="s">
        <v>36</v>
      </c>
    </row>
    <row r="323" spans="1:7" x14ac:dyDescent="0.25">
      <c r="A323" s="18"/>
      <c r="B323" s="19" t="s">
        <v>15</v>
      </c>
      <c r="C323" s="20" t="s">
        <v>15</v>
      </c>
      <c r="D323" s="21" t="s">
        <v>16</v>
      </c>
      <c r="E323" s="22">
        <v>227.51</v>
      </c>
      <c r="F323" s="19"/>
      <c r="G323" s="19" t="s">
        <v>15</v>
      </c>
    </row>
    <row r="324" spans="1:7" x14ac:dyDescent="0.25">
      <c r="A324" s="18">
        <v>6514</v>
      </c>
      <c r="B324" s="19" t="s">
        <v>351</v>
      </c>
      <c r="C324" s="20" t="s">
        <v>352</v>
      </c>
      <c r="D324" s="21" t="s">
        <v>13</v>
      </c>
      <c r="E324" s="22">
        <v>1800</v>
      </c>
      <c r="F324" s="19">
        <v>3239</v>
      </c>
      <c r="G324" s="19" t="s">
        <v>36</v>
      </c>
    </row>
    <row r="325" spans="1:7" x14ac:dyDescent="0.25">
      <c r="A325" s="18"/>
      <c r="B325" s="19" t="s">
        <v>15</v>
      </c>
      <c r="C325" s="20" t="s">
        <v>15</v>
      </c>
      <c r="D325" s="21" t="s">
        <v>16</v>
      </c>
      <c r="E325" s="22">
        <v>1800</v>
      </c>
      <c r="F325" s="19"/>
      <c r="G325" s="19" t="s">
        <v>15</v>
      </c>
    </row>
    <row r="326" spans="1:7" x14ac:dyDescent="0.25">
      <c r="A326" s="18">
        <v>6575</v>
      </c>
      <c r="B326" s="19" t="s">
        <v>353</v>
      </c>
      <c r="C326" s="20" t="s">
        <v>354</v>
      </c>
      <c r="D326" s="21" t="s">
        <v>28</v>
      </c>
      <c r="E326" s="22">
        <v>6.93</v>
      </c>
      <c r="F326" s="19">
        <v>3234</v>
      </c>
      <c r="G326" s="19" t="s">
        <v>29</v>
      </c>
    </row>
    <row r="327" spans="1:7" x14ac:dyDescent="0.25">
      <c r="A327" s="18"/>
      <c r="B327" s="19" t="s">
        <v>15</v>
      </c>
      <c r="C327" s="20" t="s">
        <v>15</v>
      </c>
      <c r="D327" s="21" t="s">
        <v>16</v>
      </c>
      <c r="E327" s="22">
        <v>6.93</v>
      </c>
      <c r="F327" s="19"/>
      <c r="G327" s="19" t="s">
        <v>15</v>
      </c>
    </row>
    <row r="328" spans="1:7" x14ac:dyDescent="0.25">
      <c r="A328" s="18">
        <v>6604</v>
      </c>
      <c r="B328" s="19" t="s">
        <v>355</v>
      </c>
      <c r="C328" s="20" t="s">
        <v>356</v>
      </c>
      <c r="D328" s="21" t="s">
        <v>101</v>
      </c>
      <c r="E328" s="22">
        <v>24</v>
      </c>
      <c r="F328" s="19">
        <v>3239</v>
      </c>
      <c r="G328" s="19" t="s">
        <v>36</v>
      </c>
    </row>
    <row r="329" spans="1:7" x14ac:dyDescent="0.25">
      <c r="A329" s="18"/>
      <c r="B329" s="19" t="s">
        <v>15</v>
      </c>
      <c r="C329" s="20" t="s">
        <v>15</v>
      </c>
      <c r="D329" s="21" t="s">
        <v>16</v>
      </c>
      <c r="E329" s="22">
        <v>24</v>
      </c>
      <c r="F329" s="19"/>
      <c r="G329" s="19" t="s">
        <v>15</v>
      </c>
    </row>
    <row r="330" spans="1:7" x14ac:dyDescent="0.25">
      <c r="A330" s="18">
        <v>6620</v>
      </c>
      <c r="B330" s="19" t="s">
        <v>357</v>
      </c>
      <c r="C330" s="20" t="s">
        <v>358</v>
      </c>
      <c r="D330" s="21" t="s">
        <v>13</v>
      </c>
      <c r="E330" s="22">
        <v>9</v>
      </c>
      <c r="F330" s="19">
        <v>3239</v>
      </c>
      <c r="G330" s="19" t="s">
        <v>36</v>
      </c>
    </row>
    <row r="331" spans="1:7" x14ac:dyDescent="0.25">
      <c r="A331" s="18"/>
      <c r="B331" s="19" t="s">
        <v>15</v>
      </c>
      <c r="C331" s="20" t="s">
        <v>15</v>
      </c>
      <c r="D331" s="21" t="s">
        <v>16</v>
      </c>
      <c r="E331" s="22">
        <v>9</v>
      </c>
      <c r="F331" s="19"/>
      <c r="G331" s="19" t="s">
        <v>15</v>
      </c>
    </row>
    <row r="332" spans="1:7" x14ac:dyDescent="0.25">
      <c r="A332" s="18">
        <v>6626</v>
      </c>
      <c r="B332" s="19" t="s">
        <v>359</v>
      </c>
      <c r="C332" s="20" t="s">
        <v>360</v>
      </c>
      <c r="D332" s="21" t="s">
        <v>361</v>
      </c>
      <c r="E332" s="22">
        <v>3800</v>
      </c>
      <c r="F332" s="19">
        <v>3239</v>
      </c>
      <c r="G332" s="19" t="s">
        <v>36</v>
      </c>
    </row>
    <row r="333" spans="1:7" x14ac:dyDescent="0.25">
      <c r="A333" s="18"/>
      <c r="B333" s="19" t="s">
        <v>15</v>
      </c>
      <c r="C333" s="20" t="s">
        <v>15</v>
      </c>
      <c r="D333" s="21" t="s">
        <v>16</v>
      </c>
      <c r="E333" s="22">
        <v>3800</v>
      </c>
      <c r="F333" s="19"/>
      <c r="G333" s="19" t="s">
        <v>15</v>
      </c>
    </row>
    <row r="334" spans="1:7" x14ac:dyDescent="0.25">
      <c r="A334" s="18">
        <v>6674</v>
      </c>
      <c r="B334" s="19" t="s">
        <v>362</v>
      </c>
      <c r="C334" s="20" t="s">
        <v>363</v>
      </c>
      <c r="D334" s="21" t="s">
        <v>364</v>
      </c>
      <c r="E334" s="22">
        <v>28825</v>
      </c>
      <c r="F334" s="19">
        <v>3239</v>
      </c>
      <c r="G334" s="19" t="s">
        <v>36</v>
      </c>
    </row>
    <row r="335" spans="1:7" x14ac:dyDescent="0.25">
      <c r="A335" s="18"/>
      <c r="B335" s="19" t="s">
        <v>15</v>
      </c>
      <c r="C335" s="20" t="s">
        <v>15</v>
      </c>
      <c r="D335" s="21" t="s">
        <v>16</v>
      </c>
      <c r="E335" s="22">
        <v>28825</v>
      </c>
      <c r="F335" s="19"/>
      <c r="G335" s="19" t="s">
        <v>15</v>
      </c>
    </row>
    <row r="336" spans="1:7" x14ac:dyDescent="0.25">
      <c r="A336" s="18">
        <v>6700</v>
      </c>
      <c r="B336" s="19" t="s">
        <v>365</v>
      </c>
      <c r="C336" s="20" t="s">
        <v>366</v>
      </c>
      <c r="D336" s="21" t="s">
        <v>367</v>
      </c>
      <c r="E336" s="22">
        <v>63.81</v>
      </c>
      <c r="F336" s="19">
        <v>3222</v>
      </c>
      <c r="G336" s="19" t="s">
        <v>39</v>
      </c>
    </row>
    <row r="337" spans="1:7" x14ac:dyDescent="0.25">
      <c r="A337" s="18"/>
      <c r="B337" s="19" t="s">
        <v>15</v>
      </c>
      <c r="C337" s="20" t="s">
        <v>15</v>
      </c>
      <c r="D337" s="21" t="s">
        <v>16</v>
      </c>
      <c r="E337" s="22">
        <v>63.81</v>
      </c>
      <c r="F337" s="19"/>
      <c r="G337" s="19" t="s">
        <v>15</v>
      </c>
    </row>
    <row r="338" spans="1:7" x14ac:dyDescent="0.25">
      <c r="A338" s="18">
        <v>6704</v>
      </c>
      <c r="B338" s="19" t="s">
        <v>368</v>
      </c>
      <c r="C338" s="20" t="s">
        <v>369</v>
      </c>
      <c r="D338" s="21" t="s">
        <v>13</v>
      </c>
      <c r="E338" s="22">
        <v>8.49</v>
      </c>
      <c r="F338" s="19">
        <v>3222</v>
      </c>
      <c r="G338" s="19" t="s">
        <v>39</v>
      </c>
    </row>
    <row r="339" spans="1:7" x14ac:dyDescent="0.25">
      <c r="A339" s="18">
        <v>6704</v>
      </c>
      <c r="B339" s="19" t="s">
        <v>368</v>
      </c>
      <c r="C339" s="20" t="s">
        <v>369</v>
      </c>
      <c r="D339" s="21" t="s">
        <v>13</v>
      </c>
      <c r="E339" s="22">
        <v>54.45</v>
      </c>
      <c r="F339" s="19">
        <v>3234</v>
      </c>
      <c r="G339" s="19" t="s">
        <v>29</v>
      </c>
    </row>
    <row r="340" spans="1:7" x14ac:dyDescent="0.25">
      <c r="A340" s="18">
        <v>6704</v>
      </c>
      <c r="B340" s="19" t="s">
        <v>368</v>
      </c>
      <c r="C340" s="20" t="s">
        <v>369</v>
      </c>
      <c r="D340" s="21" t="s">
        <v>13</v>
      </c>
      <c r="E340" s="22">
        <v>129.96</v>
      </c>
      <c r="F340" s="19">
        <v>3293</v>
      </c>
      <c r="G340" s="19" t="s">
        <v>370</v>
      </c>
    </row>
    <row r="341" spans="1:7" x14ac:dyDescent="0.25">
      <c r="A341" s="18"/>
      <c r="B341" s="19" t="s">
        <v>15</v>
      </c>
      <c r="C341" s="20" t="s">
        <v>15</v>
      </c>
      <c r="D341" s="21" t="s">
        <v>16</v>
      </c>
      <c r="E341" s="22">
        <f>E338+E339+E340</f>
        <v>192.9</v>
      </c>
      <c r="F341" s="19"/>
      <c r="G341" s="19" t="s">
        <v>15</v>
      </c>
    </row>
    <row r="342" spans="1:7" x14ac:dyDescent="0.25">
      <c r="A342" s="18">
        <v>6708</v>
      </c>
      <c r="B342" s="19" t="s">
        <v>371</v>
      </c>
      <c r="C342" s="20" t="s">
        <v>314</v>
      </c>
      <c r="D342" s="21" t="s">
        <v>13</v>
      </c>
      <c r="E342" s="22">
        <v>75.88</v>
      </c>
      <c r="F342" s="19">
        <v>3222</v>
      </c>
      <c r="G342" s="19" t="s">
        <v>39</v>
      </c>
    </row>
    <row r="343" spans="1:7" x14ac:dyDescent="0.25">
      <c r="A343" s="18"/>
      <c r="B343" s="19" t="s">
        <v>15</v>
      </c>
      <c r="C343" s="20" t="s">
        <v>15</v>
      </c>
      <c r="D343" s="21" t="s">
        <v>16</v>
      </c>
      <c r="E343" s="22">
        <v>75.88</v>
      </c>
      <c r="F343" s="19"/>
      <c r="G343" s="19" t="s">
        <v>15</v>
      </c>
    </row>
    <row r="344" spans="1:7" x14ac:dyDescent="0.25">
      <c r="A344" s="18">
        <v>6765</v>
      </c>
      <c r="B344" s="19" t="s">
        <v>372</v>
      </c>
      <c r="C344" s="20" t="s">
        <v>373</v>
      </c>
      <c r="D344" s="21" t="s">
        <v>374</v>
      </c>
      <c r="E344" s="22">
        <v>59.1</v>
      </c>
      <c r="F344" s="19">
        <v>3234</v>
      </c>
      <c r="G344" s="19" t="s">
        <v>29</v>
      </c>
    </row>
    <row r="345" spans="1:7" x14ac:dyDescent="0.25">
      <c r="A345" s="18"/>
      <c r="B345" s="19" t="s">
        <v>15</v>
      </c>
      <c r="C345" s="20" t="s">
        <v>15</v>
      </c>
      <c r="D345" s="21" t="s">
        <v>16</v>
      </c>
      <c r="E345" s="22">
        <v>59.1</v>
      </c>
      <c r="F345" s="19"/>
      <c r="G345" s="19" t="s">
        <v>15</v>
      </c>
    </row>
    <row r="346" spans="1:7" x14ac:dyDescent="0.25">
      <c r="A346" s="18">
        <v>6769</v>
      </c>
      <c r="B346" s="19" t="s">
        <v>375</v>
      </c>
      <c r="C346" s="20" t="s">
        <v>376</v>
      </c>
      <c r="D346" s="21" t="s">
        <v>28</v>
      </c>
      <c r="E346" s="22">
        <v>1300</v>
      </c>
      <c r="F346" s="19">
        <v>3235</v>
      </c>
      <c r="G346" s="19" t="s">
        <v>124</v>
      </c>
    </row>
    <row r="347" spans="1:7" x14ac:dyDescent="0.25">
      <c r="A347" s="18"/>
      <c r="B347" s="19" t="s">
        <v>15</v>
      </c>
      <c r="C347" s="20" t="s">
        <v>15</v>
      </c>
      <c r="D347" s="21" t="s">
        <v>16</v>
      </c>
      <c r="E347" s="22">
        <v>1300</v>
      </c>
      <c r="F347" s="19"/>
      <c r="G347" s="19" t="s">
        <v>15</v>
      </c>
    </row>
    <row r="348" spans="1:7" x14ac:dyDescent="0.25">
      <c r="A348" s="18">
        <v>6782</v>
      </c>
      <c r="B348" s="19" t="s">
        <v>377</v>
      </c>
      <c r="C348" s="20" t="s">
        <v>378</v>
      </c>
      <c r="D348" s="21" t="s">
        <v>379</v>
      </c>
      <c r="E348" s="22">
        <v>12800</v>
      </c>
      <c r="F348" s="19">
        <v>3239</v>
      </c>
      <c r="G348" s="19" t="s">
        <v>36</v>
      </c>
    </row>
    <row r="349" spans="1:7" x14ac:dyDescent="0.25">
      <c r="A349" s="18"/>
      <c r="B349" s="19" t="s">
        <v>15</v>
      </c>
      <c r="C349" s="20" t="s">
        <v>15</v>
      </c>
      <c r="D349" s="21" t="s">
        <v>16</v>
      </c>
      <c r="E349" s="22">
        <v>12800</v>
      </c>
      <c r="F349" s="19"/>
      <c r="G349" s="19" t="s">
        <v>15</v>
      </c>
    </row>
    <row r="350" spans="1:7" x14ac:dyDescent="0.25">
      <c r="A350" s="18">
        <v>6789</v>
      </c>
      <c r="B350" s="19" t="s">
        <v>380</v>
      </c>
      <c r="C350" s="20" t="s">
        <v>381</v>
      </c>
      <c r="D350" s="21" t="s">
        <v>361</v>
      </c>
      <c r="E350" s="22">
        <v>415.03</v>
      </c>
      <c r="F350" s="19">
        <v>3232</v>
      </c>
      <c r="G350" s="19" t="s">
        <v>25</v>
      </c>
    </row>
    <row r="351" spans="1:7" x14ac:dyDescent="0.25">
      <c r="A351" s="18"/>
      <c r="B351" s="19" t="s">
        <v>15</v>
      </c>
      <c r="C351" s="20" t="s">
        <v>15</v>
      </c>
      <c r="D351" s="21" t="s">
        <v>16</v>
      </c>
      <c r="E351" s="22">
        <v>415.03</v>
      </c>
      <c r="F351" s="19"/>
      <c r="G351" s="19" t="s">
        <v>15</v>
      </c>
    </row>
    <row r="352" spans="1:7" x14ac:dyDescent="0.25">
      <c r="A352" s="18">
        <v>6822</v>
      </c>
      <c r="B352" s="19" t="s">
        <v>382</v>
      </c>
      <c r="C352" s="20" t="s">
        <v>383</v>
      </c>
      <c r="D352" s="21" t="s">
        <v>28</v>
      </c>
      <c r="E352" s="22">
        <v>479.22</v>
      </c>
      <c r="F352" s="19">
        <v>3223</v>
      </c>
      <c r="G352" s="19" t="s">
        <v>66</v>
      </c>
    </row>
    <row r="353" spans="1:7" x14ac:dyDescent="0.25">
      <c r="A353" s="18"/>
      <c r="B353" s="19" t="s">
        <v>15</v>
      </c>
      <c r="C353" s="20" t="s">
        <v>15</v>
      </c>
      <c r="D353" s="21" t="s">
        <v>16</v>
      </c>
      <c r="E353" s="22">
        <v>479.22</v>
      </c>
      <c r="F353" s="19"/>
      <c r="G353" s="19" t="s">
        <v>15</v>
      </c>
    </row>
    <row r="354" spans="1:7" x14ac:dyDescent="0.25">
      <c r="A354" s="18">
        <v>6837</v>
      </c>
      <c r="B354" s="19" t="s">
        <v>384</v>
      </c>
      <c r="C354" s="20" t="s">
        <v>385</v>
      </c>
      <c r="D354" s="21" t="s">
        <v>386</v>
      </c>
      <c r="E354" s="22">
        <v>74.5</v>
      </c>
      <c r="F354" s="19">
        <v>3231</v>
      </c>
      <c r="G354" s="19" t="s">
        <v>14</v>
      </c>
    </row>
    <row r="355" spans="1:7" x14ac:dyDescent="0.25">
      <c r="A355" s="18"/>
      <c r="B355" s="19" t="s">
        <v>15</v>
      </c>
      <c r="C355" s="20" t="s">
        <v>15</v>
      </c>
      <c r="D355" s="21" t="s">
        <v>16</v>
      </c>
      <c r="E355" s="22">
        <v>74.5</v>
      </c>
      <c r="F355" s="19"/>
      <c r="G355" s="19" t="s">
        <v>15</v>
      </c>
    </row>
    <row r="356" spans="1:7" x14ac:dyDescent="0.25">
      <c r="A356" s="18">
        <v>687</v>
      </c>
      <c r="B356" s="19" t="s">
        <v>387</v>
      </c>
      <c r="C356" s="20" t="s">
        <v>388</v>
      </c>
      <c r="D356" s="21" t="s">
        <v>13</v>
      </c>
      <c r="E356" s="22">
        <v>406.1</v>
      </c>
      <c r="F356" s="19">
        <v>3431</v>
      </c>
      <c r="G356" s="19" t="s">
        <v>164</v>
      </c>
    </row>
    <row r="357" spans="1:7" x14ac:dyDescent="0.25">
      <c r="A357" s="18"/>
      <c r="B357" s="19" t="s">
        <v>15</v>
      </c>
      <c r="C357" s="20" t="s">
        <v>15</v>
      </c>
      <c r="D357" s="21" t="s">
        <v>16</v>
      </c>
      <c r="E357" s="22">
        <v>406.1</v>
      </c>
      <c r="F357" s="19"/>
      <c r="G357" s="19" t="s">
        <v>15</v>
      </c>
    </row>
    <row r="358" spans="1:7" x14ac:dyDescent="0.25">
      <c r="A358" s="18">
        <v>6873</v>
      </c>
      <c r="B358" s="19" t="s">
        <v>389</v>
      </c>
      <c r="C358" s="20" t="s">
        <v>390</v>
      </c>
      <c r="D358" s="21" t="s">
        <v>13</v>
      </c>
      <c r="E358" s="22">
        <v>215.9</v>
      </c>
      <c r="F358" s="19">
        <v>3223</v>
      </c>
      <c r="G358" s="19" t="s">
        <v>66</v>
      </c>
    </row>
    <row r="359" spans="1:7" x14ac:dyDescent="0.25">
      <c r="A359" s="18"/>
      <c r="B359" s="19" t="s">
        <v>15</v>
      </c>
      <c r="C359" s="20" t="s">
        <v>15</v>
      </c>
      <c r="D359" s="21" t="s">
        <v>16</v>
      </c>
      <c r="E359" s="22">
        <v>215.9</v>
      </c>
      <c r="F359" s="19"/>
      <c r="G359" s="19" t="s">
        <v>15</v>
      </c>
    </row>
    <row r="360" spans="1:7" x14ac:dyDescent="0.25">
      <c r="A360" s="18">
        <v>6899</v>
      </c>
      <c r="B360" s="19" t="s">
        <v>391</v>
      </c>
      <c r="C360" s="20" t="s">
        <v>392</v>
      </c>
      <c r="D360" s="21" t="s">
        <v>393</v>
      </c>
      <c r="E360" s="22">
        <v>811.25</v>
      </c>
      <c r="F360" s="19">
        <v>4227</v>
      </c>
      <c r="G360" s="19" t="s">
        <v>394</v>
      </c>
    </row>
    <row r="361" spans="1:7" x14ac:dyDescent="0.25">
      <c r="A361" s="18"/>
      <c r="B361" s="19" t="s">
        <v>15</v>
      </c>
      <c r="C361" s="20" t="s">
        <v>15</v>
      </c>
      <c r="D361" s="21" t="s">
        <v>16</v>
      </c>
      <c r="E361" s="22">
        <v>811.25</v>
      </c>
      <c r="F361" s="19"/>
      <c r="G361" s="19" t="s">
        <v>15</v>
      </c>
    </row>
    <row r="362" spans="1:7" x14ac:dyDescent="0.25">
      <c r="A362" s="18">
        <v>6910</v>
      </c>
      <c r="B362" s="19" t="s">
        <v>395</v>
      </c>
      <c r="C362" s="20" t="s">
        <v>396</v>
      </c>
      <c r="D362" s="21" t="s">
        <v>397</v>
      </c>
      <c r="E362" s="22">
        <v>2650</v>
      </c>
      <c r="F362" s="19">
        <v>3239</v>
      </c>
      <c r="G362" s="19" t="s">
        <v>36</v>
      </c>
    </row>
    <row r="363" spans="1:7" x14ac:dyDescent="0.25">
      <c r="A363" s="18"/>
      <c r="B363" s="19" t="s">
        <v>15</v>
      </c>
      <c r="C363" s="20" t="s">
        <v>15</v>
      </c>
      <c r="D363" s="21" t="s">
        <v>16</v>
      </c>
      <c r="E363" s="22">
        <v>2650</v>
      </c>
      <c r="F363" s="19"/>
      <c r="G363" s="19" t="s">
        <v>15</v>
      </c>
    </row>
    <row r="364" spans="1:7" x14ac:dyDescent="0.25">
      <c r="A364" s="18">
        <v>6968</v>
      </c>
      <c r="B364" s="19" t="s">
        <v>398</v>
      </c>
      <c r="C364" s="20" t="s">
        <v>399</v>
      </c>
      <c r="D364" s="21" t="s">
        <v>400</v>
      </c>
      <c r="E364" s="22">
        <v>202.5</v>
      </c>
      <c r="F364" s="19">
        <v>3231</v>
      </c>
      <c r="G364" s="19" t="s">
        <v>14</v>
      </c>
    </row>
    <row r="365" spans="1:7" x14ac:dyDescent="0.25">
      <c r="A365" s="18"/>
      <c r="B365" s="19" t="s">
        <v>15</v>
      </c>
      <c r="C365" s="20" t="s">
        <v>15</v>
      </c>
      <c r="D365" s="21" t="s">
        <v>16</v>
      </c>
      <c r="E365" s="22">
        <v>202.5</v>
      </c>
      <c r="F365" s="19"/>
      <c r="G365" s="19" t="s">
        <v>15</v>
      </c>
    </row>
    <row r="366" spans="1:7" x14ac:dyDescent="0.25">
      <c r="A366" s="18">
        <v>6977</v>
      </c>
      <c r="B366" s="19" t="s">
        <v>401</v>
      </c>
      <c r="C366" s="20" t="s">
        <v>402</v>
      </c>
      <c r="D366" s="21" t="s">
        <v>13</v>
      </c>
      <c r="E366" s="22">
        <v>150</v>
      </c>
      <c r="F366" s="19">
        <v>3234</v>
      </c>
      <c r="G366" s="19" t="s">
        <v>29</v>
      </c>
    </row>
    <row r="367" spans="1:7" x14ac:dyDescent="0.25">
      <c r="A367" s="18"/>
      <c r="B367" s="19" t="s">
        <v>15</v>
      </c>
      <c r="C367" s="20" t="s">
        <v>15</v>
      </c>
      <c r="D367" s="21" t="s">
        <v>16</v>
      </c>
      <c r="E367" s="22">
        <v>150</v>
      </c>
      <c r="F367" s="19"/>
      <c r="G367" s="19" t="s">
        <v>15</v>
      </c>
    </row>
    <row r="368" spans="1:7" x14ac:dyDescent="0.25">
      <c r="A368" s="18">
        <v>6996</v>
      </c>
      <c r="B368" s="19" t="s">
        <v>403</v>
      </c>
      <c r="C368" s="20" t="s">
        <v>404</v>
      </c>
      <c r="D368" s="21" t="s">
        <v>13</v>
      </c>
      <c r="E368" s="22">
        <v>1120.25</v>
      </c>
      <c r="F368" s="19">
        <v>4124</v>
      </c>
      <c r="G368" s="19" t="s">
        <v>405</v>
      </c>
    </row>
    <row r="369" spans="1:7" x14ac:dyDescent="0.25">
      <c r="A369" s="18"/>
      <c r="B369" s="19" t="s">
        <v>15</v>
      </c>
      <c r="C369" s="20" t="s">
        <v>15</v>
      </c>
      <c r="D369" s="21" t="s">
        <v>16</v>
      </c>
      <c r="E369" s="22">
        <v>1120.25</v>
      </c>
      <c r="F369" s="19"/>
      <c r="G369" s="19" t="s">
        <v>15</v>
      </c>
    </row>
    <row r="370" spans="1:7" x14ac:dyDescent="0.25">
      <c r="A370" s="18">
        <v>7000</v>
      </c>
      <c r="B370" s="19" t="s">
        <v>406</v>
      </c>
      <c r="C370" s="20" t="s">
        <v>407</v>
      </c>
      <c r="D370" s="21" t="s">
        <v>110</v>
      </c>
      <c r="E370" s="22">
        <v>2150.37</v>
      </c>
      <c r="F370" s="19">
        <v>3225</v>
      </c>
      <c r="G370" s="19" t="s">
        <v>40</v>
      </c>
    </row>
    <row r="371" spans="1:7" x14ac:dyDescent="0.25">
      <c r="A371" s="18"/>
      <c r="B371" s="19" t="s">
        <v>15</v>
      </c>
      <c r="C371" s="20" t="s">
        <v>15</v>
      </c>
      <c r="D371" s="21" t="s">
        <v>16</v>
      </c>
      <c r="E371" s="22">
        <v>2150.37</v>
      </c>
      <c r="F371" s="19"/>
      <c r="G371" s="19" t="s">
        <v>15</v>
      </c>
    </row>
    <row r="372" spans="1:7" x14ac:dyDescent="0.25">
      <c r="A372" s="18">
        <v>7029</v>
      </c>
      <c r="B372" s="19" t="s">
        <v>408</v>
      </c>
      <c r="C372" s="20" t="s">
        <v>409</v>
      </c>
      <c r="D372" s="21" t="s">
        <v>13</v>
      </c>
      <c r="E372" s="22">
        <v>117.75</v>
      </c>
      <c r="F372" s="19">
        <v>3293</v>
      </c>
      <c r="G372" s="19" t="s">
        <v>370</v>
      </c>
    </row>
    <row r="373" spans="1:7" x14ac:dyDescent="0.25">
      <c r="A373" s="18"/>
      <c r="B373" s="19" t="s">
        <v>15</v>
      </c>
      <c r="C373" s="20" t="s">
        <v>15</v>
      </c>
      <c r="D373" s="21" t="s">
        <v>16</v>
      </c>
      <c r="E373" s="22">
        <v>117.75</v>
      </c>
      <c r="F373" s="19"/>
      <c r="G373" s="19" t="s">
        <v>15</v>
      </c>
    </row>
    <row r="374" spans="1:7" x14ac:dyDescent="0.25">
      <c r="A374" s="18">
        <v>7038</v>
      </c>
      <c r="B374" s="19" t="s">
        <v>410</v>
      </c>
      <c r="C374" s="20" t="s">
        <v>411</v>
      </c>
      <c r="D374" s="21" t="s">
        <v>13</v>
      </c>
      <c r="E374" s="22">
        <v>1375</v>
      </c>
      <c r="F374" s="19">
        <v>3239</v>
      </c>
      <c r="G374" s="19" t="s">
        <v>36</v>
      </c>
    </row>
    <row r="375" spans="1:7" x14ac:dyDescent="0.25">
      <c r="A375" s="18"/>
      <c r="B375" s="19" t="s">
        <v>15</v>
      </c>
      <c r="C375" s="20" t="s">
        <v>15</v>
      </c>
      <c r="D375" s="21" t="s">
        <v>16</v>
      </c>
      <c r="E375" s="22">
        <v>1375</v>
      </c>
      <c r="F375" s="19"/>
      <c r="G375" s="19" t="s">
        <v>15</v>
      </c>
    </row>
    <row r="376" spans="1:7" x14ac:dyDescent="0.25">
      <c r="A376" s="18">
        <v>7045</v>
      </c>
      <c r="B376" s="19" t="s">
        <v>412</v>
      </c>
      <c r="C376" s="20" t="s">
        <v>413</v>
      </c>
      <c r="D376" s="21" t="s">
        <v>179</v>
      </c>
      <c r="E376" s="22">
        <v>7000</v>
      </c>
      <c r="F376" s="19">
        <v>3235</v>
      </c>
      <c r="G376" s="19" t="s">
        <v>124</v>
      </c>
    </row>
    <row r="377" spans="1:7" x14ac:dyDescent="0.25">
      <c r="A377" s="18">
        <v>7045</v>
      </c>
      <c r="B377" s="19" t="s">
        <v>412</v>
      </c>
      <c r="C377" s="20" t="s">
        <v>413</v>
      </c>
      <c r="D377" s="21" t="s">
        <v>179</v>
      </c>
      <c r="E377" s="22">
        <v>2550</v>
      </c>
      <c r="F377" s="19">
        <v>3239</v>
      </c>
      <c r="G377" s="19" t="s">
        <v>36</v>
      </c>
    </row>
    <row r="378" spans="1:7" x14ac:dyDescent="0.25">
      <c r="A378" s="18"/>
      <c r="B378" s="19" t="s">
        <v>15</v>
      </c>
      <c r="C378" s="20" t="s">
        <v>15</v>
      </c>
      <c r="D378" s="21" t="s">
        <v>16</v>
      </c>
      <c r="E378" s="22">
        <v>9550</v>
      </c>
      <c r="F378" s="19"/>
      <c r="G378" s="19" t="s">
        <v>15</v>
      </c>
    </row>
    <row r="379" spans="1:7" x14ac:dyDescent="0.25">
      <c r="A379" s="18">
        <v>7048</v>
      </c>
      <c r="B379" s="19" t="s">
        <v>414</v>
      </c>
      <c r="C379" s="20" t="s">
        <v>415</v>
      </c>
      <c r="D379" s="21" t="s">
        <v>13</v>
      </c>
      <c r="E379" s="22">
        <v>3250</v>
      </c>
      <c r="F379" s="19">
        <v>3239</v>
      </c>
      <c r="G379" s="19" t="s">
        <v>36</v>
      </c>
    </row>
    <row r="380" spans="1:7" x14ac:dyDescent="0.25">
      <c r="A380" s="18"/>
      <c r="B380" s="19" t="s">
        <v>15</v>
      </c>
      <c r="C380" s="20" t="s">
        <v>15</v>
      </c>
      <c r="D380" s="21" t="s">
        <v>16</v>
      </c>
      <c r="E380" s="22">
        <v>3250</v>
      </c>
      <c r="F380" s="19"/>
      <c r="G380" s="19" t="s">
        <v>15</v>
      </c>
    </row>
    <row r="381" spans="1:7" x14ac:dyDescent="0.25">
      <c r="A381" s="18">
        <v>7058</v>
      </c>
      <c r="B381" s="19" t="s">
        <v>416</v>
      </c>
      <c r="C381" s="20" t="s">
        <v>417</v>
      </c>
      <c r="D381" s="21" t="s">
        <v>418</v>
      </c>
      <c r="E381" s="22">
        <v>14</v>
      </c>
      <c r="F381" s="19">
        <v>3293</v>
      </c>
      <c r="G381" s="19" t="s">
        <v>370</v>
      </c>
    </row>
    <row r="382" spans="1:7" x14ac:dyDescent="0.25">
      <c r="A382" s="18"/>
      <c r="B382" s="19" t="s">
        <v>15</v>
      </c>
      <c r="C382" s="20" t="s">
        <v>15</v>
      </c>
      <c r="D382" s="21" t="s">
        <v>16</v>
      </c>
      <c r="E382" s="22">
        <v>14</v>
      </c>
      <c r="F382" s="19"/>
      <c r="G382" s="19" t="s">
        <v>15</v>
      </c>
    </row>
    <row r="383" spans="1:7" x14ac:dyDescent="0.25">
      <c r="A383" s="18">
        <v>7082</v>
      </c>
      <c r="B383" s="19" t="s">
        <v>419</v>
      </c>
      <c r="C383" s="20" t="s">
        <v>420</v>
      </c>
      <c r="D383" s="21" t="s">
        <v>28</v>
      </c>
      <c r="E383" s="22">
        <v>1812.5</v>
      </c>
      <c r="F383" s="19">
        <v>4221</v>
      </c>
      <c r="G383" s="19" t="s">
        <v>421</v>
      </c>
    </row>
    <row r="384" spans="1:7" x14ac:dyDescent="0.25">
      <c r="A384" s="18"/>
      <c r="B384" s="19" t="s">
        <v>15</v>
      </c>
      <c r="C384" s="20" t="s">
        <v>15</v>
      </c>
      <c r="D384" s="21" t="s">
        <v>16</v>
      </c>
      <c r="E384" s="22">
        <v>1812.5</v>
      </c>
      <c r="F384" s="19"/>
      <c r="G384" s="19" t="s">
        <v>15</v>
      </c>
    </row>
    <row r="385" spans="1:7" x14ac:dyDescent="0.25">
      <c r="A385" s="18">
        <v>7153</v>
      </c>
      <c r="B385" s="19" t="s">
        <v>422</v>
      </c>
      <c r="C385" s="20" t="s">
        <v>423</v>
      </c>
      <c r="D385" s="21" t="s">
        <v>13</v>
      </c>
      <c r="E385" s="22">
        <v>1000</v>
      </c>
      <c r="F385" s="19">
        <v>3239</v>
      </c>
      <c r="G385" s="19" t="s">
        <v>36</v>
      </c>
    </row>
    <row r="386" spans="1:7" x14ac:dyDescent="0.25">
      <c r="A386" s="18"/>
      <c r="B386" s="19" t="s">
        <v>15</v>
      </c>
      <c r="C386" s="20" t="s">
        <v>15</v>
      </c>
      <c r="D386" s="21" t="s">
        <v>16</v>
      </c>
      <c r="E386" s="22">
        <v>1000</v>
      </c>
      <c r="F386" s="19"/>
      <c r="G386" s="19" t="s">
        <v>15</v>
      </c>
    </row>
    <row r="387" spans="1:7" x14ac:dyDescent="0.25">
      <c r="A387" s="18">
        <v>7212</v>
      </c>
      <c r="B387" s="19" t="s">
        <v>424</v>
      </c>
      <c r="C387" s="20" t="s">
        <v>425</v>
      </c>
      <c r="D387" s="21" t="s">
        <v>426</v>
      </c>
      <c r="E387" s="22">
        <v>27</v>
      </c>
      <c r="F387" s="19">
        <v>3239</v>
      </c>
      <c r="G387" s="19" t="s">
        <v>36</v>
      </c>
    </row>
    <row r="388" spans="1:7" x14ac:dyDescent="0.25">
      <c r="A388" s="18"/>
      <c r="B388" s="19" t="s">
        <v>15</v>
      </c>
      <c r="C388" s="20" t="s">
        <v>15</v>
      </c>
      <c r="D388" s="21" t="s">
        <v>16</v>
      </c>
      <c r="E388" s="22">
        <v>27</v>
      </c>
      <c r="F388" s="19"/>
      <c r="G388" s="19" t="s">
        <v>15</v>
      </c>
    </row>
    <row r="389" spans="1:7" x14ac:dyDescent="0.25">
      <c r="A389" s="18">
        <v>7237</v>
      </c>
      <c r="B389" s="19" t="s">
        <v>427</v>
      </c>
      <c r="C389" s="20" t="s">
        <v>428</v>
      </c>
      <c r="D389" s="21" t="s">
        <v>13</v>
      </c>
      <c r="E389" s="22">
        <v>13.96</v>
      </c>
      <c r="F389" s="19">
        <v>3236</v>
      </c>
      <c r="G389" s="19" t="s">
        <v>47</v>
      </c>
    </row>
    <row r="390" spans="1:7" x14ac:dyDescent="0.25">
      <c r="A390" s="18"/>
      <c r="B390" s="19" t="s">
        <v>15</v>
      </c>
      <c r="C390" s="20" t="s">
        <v>15</v>
      </c>
      <c r="D390" s="21" t="s">
        <v>16</v>
      </c>
      <c r="E390" s="22">
        <v>13.96</v>
      </c>
      <c r="F390" s="19"/>
      <c r="G390" s="19" t="s">
        <v>15</v>
      </c>
    </row>
    <row r="391" spans="1:7" x14ac:dyDescent="0.25">
      <c r="A391" s="18">
        <v>7258</v>
      </c>
      <c r="B391" s="19" t="s">
        <v>429</v>
      </c>
      <c r="C391" s="20" t="s">
        <v>430</v>
      </c>
      <c r="D391" s="21" t="s">
        <v>13</v>
      </c>
      <c r="E391" s="22">
        <v>141.01</v>
      </c>
      <c r="F391" s="19">
        <v>3239</v>
      </c>
      <c r="G391" s="19" t="s">
        <v>36</v>
      </c>
    </row>
    <row r="392" spans="1:7" x14ac:dyDescent="0.25">
      <c r="A392" s="18"/>
      <c r="B392" s="19" t="s">
        <v>15</v>
      </c>
      <c r="C392" s="20" t="s">
        <v>15</v>
      </c>
      <c r="D392" s="21" t="s">
        <v>16</v>
      </c>
      <c r="E392" s="22">
        <v>141.01</v>
      </c>
      <c r="F392" s="19"/>
      <c r="G392" s="19" t="s">
        <v>15</v>
      </c>
    </row>
    <row r="393" spans="1:7" x14ac:dyDescent="0.25">
      <c r="A393" s="18">
        <v>7270</v>
      </c>
      <c r="B393" s="19" t="s">
        <v>431</v>
      </c>
      <c r="C393" s="20" t="s">
        <v>432</v>
      </c>
      <c r="D393" s="21" t="s">
        <v>88</v>
      </c>
      <c r="E393" s="22">
        <v>133.46</v>
      </c>
      <c r="F393" s="19">
        <v>3211</v>
      </c>
      <c r="G393" s="19" t="s">
        <v>18</v>
      </c>
    </row>
    <row r="394" spans="1:7" x14ac:dyDescent="0.25">
      <c r="A394" s="18"/>
      <c r="B394" s="19" t="s">
        <v>15</v>
      </c>
      <c r="C394" s="20" t="s">
        <v>15</v>
      </c>
      <c r="D394" s="21" t="s">
        <v>16</v>
      </c>
      <c r="E394" s="22">
        <v>133.46</v>
      </c>
      <c r="F394" s="19"/>
      <c r="G394" s="19" t="s">
        <v>15</v>
      </c>
    </row>
    <row r="395" spans="1:7" x14ac:dyDescent="0.25">
      <c r="A395" s="18">
        <v>7271</v>
      </c>
      <c r="B395" s="19" t="s">
        <v>433</v>
      </c>
      <c r="C395" s="20" t="s">
        <v>434</v>
      </c>
      <c r="D395" s="21" t="s">
        <v>361</v>
      </c>
      <c r="E395" s="22">
        <v>960</v>
      </c>
      <c r="F395" s="19">
        <v>3239</v>
      </c>
      <c r="G395" s="19" t="s">
        <v>36</v>
      </c>
    </row>
    <row r="396" spans="1:7" x14ac:dyDescent="0.25">
      <c r="A396" s="18"/>
      <c r="B396" s="19" t="s">
        <v>15</v>
      </c>
      <c r="C396" s="20" t="s">
        <v>15</v>
      </c>
      <c r="D396" s="21" t="s">
        <v>16</v>
      </c>
      <c r="E396" s="22">
        <v>960</v>
      </c>
      <c r="F396" s="19"/>
      <c r="G396" s="19" t="s">
        <v>15</v>
      </c>
    </row>
    <row r="397" spans="1:7" x14ac:dyDescent="0.25">
      <c r="A397" s="18">
        <v>7272</v>
      </c>
      <c r="B397" s="19" t="s">
        <v>435</v>
      </c>
      <c r="C397" s="20" t="s">
        <v>436</v>
      </c>
      <c r="D397" s="21" t="s">
        <v>437</v>
      </c>
      <c r="E397" s="22">
        <v>599.98</v>
      </c>
      <c r="F397" s="19">
        <v>3211</v>
      </c>
      <c r="G397" s="19" t="s">
        <v>18</v>
      </c>
    </row>
    <row r="398" spans="1:7" x14ac:dyDescent="0.25">
      <c r="A398" s="18"/>
      <c r="B398" s="19" t="s">
        <v>15</v>
      </c>
      <c r="C398" s="20" t="s">
        <v>15</v>
      </c>
      <c r="D398" s="21" t="s">
        <v>16</v>
      </c>
      <c r="E398" s="22">
        <v>599.98</v>
      </c>
      <c r="F398" s="19"/>
      <c r="G398" s="19" t="s">
        <v>15</v>
      </c>
    </row>
    <row r="399" spans="1:7" x14ac:dyDescent="0.25">
      <c r="A399" s="18">
        <v>7287</v>
      </c>
      <c r="B399" s="19" t="s">
        <v>438</v>
      </c>
      <c r="C399" s="20" t="s">
        <v>439</v>
      </c>
      <c r="D399" s="21" t="s">
        <v>13</v>
      </c>
      <c r="E399" s="22">
        <v>5000</v>
      </c>
      <c r="F399" s="19">
        <v>3239</v>
      </c>
      <c r="G399" s="19" t="s">
        <v>36</v>
      </c>
    </row>
    <row r="400" spans="1:7" x14ac:dyDescent="0.25">
      <c r="A400" s="18"/>
      <c r="B400" s="19" t="s">
        <v>15</v>
      </c>
      <c r="C400" s="20" t="s">
        <v>15</v>
      </c>
      <c r="D400" s="21" t="s">
        <v>16</v>
      </c>
      <c r="E400" s="22">
        <v>5000</v>
      </c>
      <c r="F400" s="19"/>
      <c r="G400" s="19" t="s">
        <v>15</v>
      </c>
    </row>
    <row r="401" spans="1:7" x14ac:dyDescent="0.25">
      <c r="A401" s="18">
        <v>7294</v>
      </c>
      <c r="B401" s="19" t="s">
        <v>440</v>
      </c>
      <c r="C401" s="20" t="s">
        <v>441</v>
      </c>
      <c r="D401" s="21" t="s">
        <v>13</v>
      </c>
      <c r="E401" s="22">
        <v>6500</v>
      </c>
      <c r="F401" s="19">
        <v>3239</v>
      </c>
      <c r="G401" s="19" t="s">
        <v>36</v>
      </c>
    </row>
    <row r="402" spans="1:7" x14ac:dyDescent="0.25">
      <c r="A402" s="18"/>
      <c r="B402" s="19" t="s">
        <v>15</v>
      </c>
      <c r="C402" s="20" t="s">
        <v>15</v>
      </c>
      <c r="D402" s="21" t="s">
        <v>16</v>
      </c>
      <c r="E402" s="22">
        <v>6500</v>
      </c>
      <c r="F402" s="19"/>
      <c r="G402" s="19" t="s">
        <v>15</v>
      </c>
    </row>
    <row r="403" spans="1:7" x14ac:dyDescent="0.25">
      <c r="A403" s="18">
        <v>7299</v>
      </c>
      <c r="B403" s="19" t="s">
        <v>442</v>
      </c>
      <c r="C403" s="20" t="s">
        <v>443</v>
      </c>
      <c r="D403" s="21" t="s">
        <v>444</v>
      </c>
      <c r="E403" s="22">
        <v>15000</v>
      </c>
      <c r="F403" s="19">
        <v>4262</v>
      </c>
      <c r="G403" s="19" t="s">
        <v>445</v>
      </c>
    </row>
    <row r="404" spans="1:7" x14ac:dyDescent="0.25">
      <c r="A404" s="18"/>
      <c r="B404" s="19" t="s">
        <v>15</v>
      </c>
      <c r="C404" s="20" t="s">
        <v>15</v>
      </c>
      <c r="D404" s="21" t="s">
        <v>16</v>
      </c>
      <c r="E404" s="22">
        <v>15000</v>
      </c>
      <c r="F404" s="19"/>
      <c r="G404" s="19" t="s">
        <v>15</v>
      </c>
    </row>
    <row r="405" spans="1:7" x14ac:dyDescent="0.25">
      <c r="A405" s="18">
        <v>7307</v>
      </c>
      <c r="B405" s="19" t="s">
        <v>446</v>
      </c>
      <c r="C405" s="20" t="s">
        <v>447</v>
      </c>
      <c r="D405" s="21" t="s">
        <v>13</v>
      </c>
      <c r="E405" s="22">
        <v>1187.68</v>
      </c>
      <c r="F405" s="19">
        <v>3232</v>
      </c>
      <c r="G405" s="19" t="s">
        <v>25</v>
      </c>
    </row>
    <row r="406" spans="1:7" x14ac:dyDescent="0.25">
      <c r="A406" s="18"/>
      <c r="B406" s="19" t="s">
        <v>15</v>
      </c>
      <c r="C406" s="20" t="s">
        <v>15</v>
      </c>
      <c r="D406" s="21" t="s">
        <v>16</v>
      </c>
      <c r="E406" s="22">
        <v>1187.68</v>
      </c>
      <c r="F406" s="19"/>
      <c r="G406" s="19" t="s">
        <v>15</v>
      </c>
    </row>
    <row r="407" spans="1:7" x14ac:dyDescent="0.25">
      <c r="A407" s="18">
        <v>7317</v>
      </c>
      <c r="B407" s="19" t="s">
        <v>448</v>
      </c>
      <c r="C407" s="20" t="s">
        <v>449</v>
      </c>
      <c r="D407" s="21" t="s">
        <v>161</v>
      </c>
      <c r="E407" s="22">
        <v>4250</v>
      </c>
      <c r="F407" s="19">
        <v>3239</v>
      </c>
      <c r="G407" s="19" t="s">
        <v>36</v>
      </c>
    </row>
    <row r="408" spans="1:7" x14ac:dyDescent="0.25">
      <c r="A408" s="18"/>
      <c r="B408" s="19" t="s">
        <v>15</v>
      </c>
      <c r="C408" s="20" t="s">
        <v>15</v>
      </c>
      <c r="D408" s="21" t="s">
        <v>16</v>
      </c>
      <c r="E408" s="22">
        <v>4250</v>
      </c>
      <c r="F408" s="19"/>
      <c r="G408" s="19" t="s">
        <v>15</v>
      </c>
    </row>
    <row r="409" spans="1:7" x14ac:dyDescent="0.25">
      <c r="A409" s="18">
        <v>7318</v>
      </c>
      <c r="B409" s="19" t="s">
        <v>450</v>
      </c>
      <c r="C409" s="20" t="s">
        <v>451</v>
      </c>
      <c r="D409" s="21" t="s">
        <v>452</v>
      </c>
      <c r="E409" s="22">
        <v>1800</v>
      </c>
      <c r="F409" s="19">
        <v>3239</v>
      </c>
      <c r="G409" s="19" t="s">
        <v>36</v>
      </c>
    </row>
    <row r="410" spans="1:7" x14ac:dyDescent="0.25">
      <c r="A410" s="18"/>
      <c r="B410" s="19" t="s">
        <v>15</v>
      </c>
      <c r="C410" s="20" t="s">
        <v>15</v>
      </c>
      <c r="D410" s="21" t="s">
        <v>16</v>
      </c>
      <c r="E410" s="22">
        <v>1800</v>
      </c>
      <c r="F410" s="19"/>
      <c r="G410" s="19" t="s">
        <v>15</v>
      </c>
    </row>
    <row r="411" spans="1:7" x14ac:dyDescent="0.25">
      <c r="A411" s="18">
        <v>7332</v>
      </c>
      <c r="B411" s="19" t="s">
        <v>453</v>
      </c>
      <c r="C411" s="20" t="s">
        <v>454</v>
      </c>
      <c r="D411" s="21" t="s">
        <v>455</v>
      </c>
      <c r="E411" s="22">
        <v>193.2</v>
      </c>
      <c r="F411" s="19">
        <v>3211</v>
      </c>
      <c r="G411" s="19" t="s">
        <v>18</v>
      </c>
    </row>
    <row r="412" spans="1:7" x14ac:dyDescent="0.25">
      <c r="A412" s="18"/>
      <c r="B412" s="19" t="s">
        <v>15</v>
      </c>
      <c r="C412" s="20" t="s">
        <v>15</v>
      </c>
      <c r="D412" s="21" t="s">
        <v>16</v>
      </c>
      <c r="E412" s="22">
        <v>193.2</v>
      </c>
      <c r="F412" s="19"/>
      <c r="G412" s="19" t="s">
        <v>15</v>
      </c>
    </row>
    <row r="413" spans="1:7" x14ac:dyDescent="0.25">
      <c r="A413" s="18">
        <v>7334</v>
      </c>
      <c r="B413" s="19" t="s">
        <v>456</v>
      </c>
      <c r="C413" s="20" t="s">
        <v>457</v>
      </c>
      <c r="D413" s="21" t="s">
        <v>458</v>
      </c>
      <c r="E413" s="22">
        <v>2185</v>
      </c>
      <c r="F413" s="19">
        <v>3239</v>
      </c>
      <c r="G413" s="19" t="s">
        <v>36</v>
      </c>
    </row>
    <row r="414" spans="1:7" x14ac:dyDescent="0.25">
      <c r="A414" s="18"/>
      <c r="B414" s="19" t="s">
        <v>15</v>
      </c>
      <c r="C414" s="20" t="s">
        <v>15</v>
      </c>
      <c r="D414" s="21" t="s">
        <v>16</v>
      </c>
      <c r="E414" s="22">
        <v>2185</v>
      </c>
      <c r="F414" s="19"/>
      <c r="G414" s="19" t="s">
        <v>15</v>
      </c>
    </row>
    <row r="415" spans="1:7" x14ac:dyDescent="0.25">
      <c r="A415" s="18">
        <v>7337</v>
      </c>
      <c r="B415" s="19" t="s">
        <v>459</v>
      </c>
      <c r="C415" s="20" t="s">
        <v>460</v>
      </c>
      <c r="D415" s="21" t="s">
        <v>461</v>
      </c>
      <c r="E415" s="22">
        <v>107</v>
      </c>
      <c r="F415" s="19">
        <v>3232</v>
      </c>
      <c r="G415" s="19" t="s">
        <v>25</v>
      </c>
    </row>
    <row r="416" spans="1:7" x14ac:dyDescent="0.25">
      <c r="A416" s="18"/>
      <c r="B416" s="19" t="s">
        <v>15</v>
      </c>
      <c r="C416" s="20" t="s">
        <v>15</v>
      </c>
      <c r="D416" s="21" t="s">
        <v>16</v>
      </c>
      <c r="E416" s="22">
        <v>107</v>
      </c>
      <c r="F416" s="19"/>
      <c r="G416" s="19" t="s">
        <v>15</v>
      </c>
    </row>
    <row r="417" spans="1:7" x14ac:dyDescent="0.25">
      <c r="A417" s="18">
        <v>7340</v>
      </c>
      <c r="B417" s="19" t="s">
        <v>462</v>
      </c>
      <c r="C417" s="20" t="s">
        <v>463</v>
      </c>
      <c r="D417" s="21" t="s">
        <v>13</v>
      </c>
      <c r="E417" s="22">
        <v>732</v>
      </c>
      <c r="F417" s="19">
        <v>3211</v>
      </c>
      <c r="G417" s="19" t="s">
        <v>18</v>
      </c>
    </row>
    <row r="418" spans="1:7" x14ac:dyDescent="0.25">
      <c r="A418" s="18"/>
      <c r="B418" s="19" t="s">
        <v>15</v>
      </c>
      <c r="C418" s="20" t="s">
        <v>15</v>
      </c>
      <c r="D418" s="21" t="s">
        <v>16</v>
      </c>
      <c r="E418" s="22">
        <f>E417</f>
        <v>732</v>
      </c>
      <c r="F418" s="19"/>
      <c r="G418" s="19" t="s">
        <v>15</v>
      </c>
    </row>
    <row r="419" spans="1:7" x14ac:dyDescent="0.25">
      <c r="A419" s="18">
        <v>7344</v>
      </c>
      <c r="B419" s="19" t="s">
        <v>464</v>
      </c>
      <c r="C419" s="20" t="s">
        <v>465</v>
      </c>
      <c r="D419" s="21" t="s">
        <v>13</v>
      </c>
      <c r="E419" s="22">
        <v>2200</v>
      </c>
      <c r="F419" s="19">
        <v>3211</v>
      </c>
      <c r="G419" s="19" t="s">
        <v>18</v>
      </c>
    </row>
    <row r="420" spans="1:7" x14ac:dyDescent="0.25">
      <c r="A420" s="18"/>
      <c r="B420" s="19" t="s">
        <v>15</v>
      </c>
      <c r="C420" s="20" t="s">
        <v>15</v>
      </c>
      <c r="D420" s="21" t="s">
        <v>16</v>
      </c>
      <c r="E420" s="22">
        <v>2200</v>
      </c>
      <c r="F420" s="19"/>
      <c r="G420" s="19" t="s">
        <v>15</v>
      </c>
    </row>
    <row r="421" spans="1:7" x14ac:dyDescent="0.25">
      <c r="A421" s="18">
        <v>7346</v>
      </c>
      <c r="B421" s="19" t="s">
        <v>466</v>
      </c>
      <c r="C421" s="20" t="s">
        <v>467</v>
      </c>
      <c r="D421" s="21" t="s">
        <v>400</v>
      </c>
      <c r="E421" s="22">
        <v>125</v>
      </c>
      <c r="F421" s="19">
        <v>3232</v>
      </c>
      <c r="G421" s="19" t="s">
        <v>25</v>
      </c>
    </row>
    <row r="422" spans="1:7" x14ac:dyDescent="0.25">
      <c r="A422" s="18"/>
      <c r="B422" s="19" t="s">
        <v>15</v>
      </c>
      <c r="C422" s="20" t="s">
        <v>15</v>
      </c>
      <c r="D422" s="21" t="s">
        <v>16</v>
      </c>
      <c r="E422" s="22">
        <v>125</v>
      </c>
      <c r="F422" s="19"/>
      <c r="G422" s="19" t="s">
        <v>15</v>
      </c>
    </row>
    <row r="423" spans="1:7" x14ac:dyDescent="0.25">
      <c r="A423" s="18">
        <v>7347</v>
      </c>
      <c r="B423" s="19" t="s">
        <v>468</v>
      </c>
      <c r="C423" s="20" t="s">
        <v>469</v>
      </c>
      <c r="D423" s="21" t="s">
        <v>71</v>
      </c>
      <c r="E423" s="22">
        <v>11.7</v>
      </c>
      <c r="F423" s="19">
        <v>3222</v>
      </c>
      <c r="G423" s="19" t="s">
        <v>39</v>
      </c>
    </row>
    <row r="424" spans="1:7" x14ac:dyDescent="0.25">
      <c r="A424" s="18"/>
      <c r="B424" s="19" t="s">
        <v>15</v>
      </c>
      <c r="C424" s="20" t="s">
        <v>15</v>
      </c>
      <c r="D424" s="21" t="s">
        <v>16</v>
      </c>
      <c r="E424" s="22">
        <v>11.7</v>
      </c>
      <c r="F424" s="19"/>
      <c r="G424" s="19" t="s">
        <v>15</v>
      </c>
    </row>
    <row r="425" spans="1:7" x14ac:dyDescent="0.25">
      <c r="A425" s="18">
        <v>7348</v>
      </c>
      <c r="B425" s="19" t="s">
        <v>470</v>
      </c>
      <c r="C425" s="20" t="s">
        <v>471</v>
      </c>
      <c r="D425" s="21" t="s">
        <v>472</v>
      </c>
      <c r="E425" s="22">
        <v>17.25</v>
      </c>
      <c r="F425" s="19">
        <v>3222</v>
      </c>
      <c r="G425" s="19" t="s">
        <v>39</v>
      </c>
    </row>
    <row r="426" spans="1:7" x14ac:dyDescent="0.25">
      <c r="A426" s="18"/>
      <c r="B426" s="19" t="s">
        <v>15</v>
      </c>
      <c r="C426" s="20" t="s">
        <v>15</v>
      </c>
      <c r="D426" s="21" t="s">
        <v>16</v>
      </c>
      <c r="E426" s="22">
        <v>17.25</v>
      </c>
      <c r="F426" s="19"/>
      <c r="G426" s="19" t="s">
        <v>15</v>
      </c>
    </row>
    <row r="427" spans="1:7" x14ac:dyDescent="0.25">
      <c r="A427" s="18">
        <v>7349</v>
      </c>
      <c r="B427" s="19" t="s">
        <v>473</v>
      </c>
      <c r="C427" s="20" t="s">
        <v>474</v>
      </c>
      <c r="D427" s="21" t="s">
        <v>475</v>
      </c>
      <c r="E427" s="22">
        <v>52.45</v>
      </c>
      <c r="F427" s="19">
        <v>3222</v>
      </c>
      <c r="G427" s="19" t="s">
        <v>39</v>
      </c>
    </row>
    <row r="428" spans="1:7" x14ac:dyDescent="0.25">
      <c r="A428" s="18"/>
      <c r="B428" s="19" t="s">
        <v>15</v>
      </c>
      <c r="C428" s="20" t="s">
        <v>15</v>
      </c>
      <c r="D428" s="21" t="s">
        <v>16</v>
      </c>
      <c r="E428" s="22">
        <v>52.45</v>
      </c>
      <c r="F428" s="19"/>
      <c r="G428" s="19" t="s">
        <v>15</v>
      </c>
    </row>
    <row r="429" spans="1:7" x14ac:dyDescent="0.25">
      <c r="A429" s="18">
        <v>815</v>
      </c>
      <c r="B429" s="19" t="s">
        <v>476</v>
      </c>
      <c r="C429" s="20" t="s">
        <v>477</v>
      </c>
      <c r="D429" s="21" t="s">
        <v>13</v>
      </c>
      <c r="E429" s="22">
        <v>1204.46</v>
      </c>
      <c r="F429" s="19">
        <v>3222</v>
      </c>
      <c r="G429" s="19" t="s">
        <v>39</v>
      </c>
    </row>
    <row r="430" spans="1:7" x14ac:dyDescent="0.25">
      <c r="A430" s="18"/>
      <c r="B430" s="19" t="s">
        <v>15</v>
      </c>
      <c r="C430" s="20" t="s">
        <v>15</v>
      </c>
      <c r="D430" s="21" t="s">
        <v>16</v>
      </c>
      <c r="E430" s="22">
        <v>1204.46</v>
      </c>
      <c r="F430" s="19"/>
      <c r="G430" s="19" t="s">
        <v>15</v>
      </c>
    </row>
    <row r="431" spans="1:7" x14ac:dyDescent="0.25">
      <c r="A431" s="18">
        <v>824</v>
      </c>
      <c r="B431" s="19" t="s">
        <v>478</v>
      </c>
      <c r="C431" s="20" t="s">
        <v>479</v>
      </c>
      <c r="D431" s="21" t="s">
        <v>28</v>
      </c>
      <c r="E431" s="22">
        <v>182.5</v>
      </c>
      <c r="F431" s="19">
        <v>3236</v>
      </c>
      <c r="G431" s="19" t="s">
        <v>47</v>
      </c>
    </row>
    <row r="432" spans="1:7" x14ac:dyDescent="0.25">
      <c r="A432" s="18"/>
      <c r="B432" s="19" t="s">
        <v>15</v>
      </c>
      <c r="C432" s="20" t="s">
        <v>15</v>
      </c>
      <c r="D432" s="21" t="s">
        <v>16</v>
      </c>
      <c r="E432" s="22">
        <v>182.5</v>
      </c>
      <c r="F432" s="19"/>
      <c r="G432" s="19" t="s">
        <v>15</v>
      </c>
    </row>
    <row r="433" spans="1:8" x14ac:dyDescent="0.25">
      <c r="A433" s="18">
        <v>96</v>
      </c>
      <c r="B433" s="19" t="s">
        <v>480</v>
      </c>
      <c r="C433" s="20" t="s">
        <v>481</v>
      </c>
      <c r="D433" s="21" t="s">
        <v>74</v>
      </c>
      <c r="E433" s="22">
        <v>1260</v>
      </c>
      <c r="F433" s="19">
        <v>3239</v>
      </c>
      <c r="G433" s="19" t="s">
        <v>36</v>
      </c>
    </row>
    <row r="434" spans="1:8" x14ac:dyDescent="0.25">
      <c r="A434" s="18"/>
      <c r="B434" s="19" t="s">
        <v>15</v>
      </c>
      <c r="C434" s="20" t="s">
        <v>15</v>
      </c>
      <c r="D434" s="21" t="s">
        <v>16</v>
      </c>
      <c r="E434" s="22">
        <v>1260</v>
      </c>
      <c r="F434" s="19"/>
      <c r="G434" s="19" t="s">
        <v>15</v>
      </c>
    </row>
    <row r="435" spans="1:8" x14ac:dyDescent="0.25">
      <c r="A435" s="18">
        <v>991</v>
      </c>
      <c r="B435" s="19" t="s">
        <v>482</v>
      </c>
      <c r="C435" s="20" t="s">
        <v>483</v>
      </c>
      <c r="D435" s="21" t="s">
        <v>32</v>
      </c>
      <c r="E435" s="22">
        <v>242.65</v>
      </c>
      <c r="F435" s="19">
        <v>3211</v>
      </c>
      <c r="G435" s="19" t="s">
        <v>18</v>
      </c>
    </row>
    <row r="436" spans="1:8" x14ac:dyDescent="0.25">
      <c r="A436" s="23"/>
      <c r="B436" s="23"/>
      <c r="C436" s="24"/>
      <c r="D436" s="21" t="s">
        <v>16</v>
      </c>
      <c r="E436" s="6">
        <f>E435</f>
        <v>242.65</v>
      </c>
      <c r="F436"/>
      <c r="G436"/>
    </row>
    <row r="437" spans="1:8" x14ac:dyDescent="0.25">
      <c r="A437" s="18">
        <v>2666</v>
      </c>
      <c r="B437" s="19" t="s">
        <v>484</v>
      </c>
      <c r="C437" s="20" t="s">
        <v>485</v>
      </c>
      <c r="D437" s="21" t="s">
        <v>32</v>
      </c>
      <c r="E437" s="22">
        <v>1035.24</v>
      </c>
      <c r="F437" s="19">
        <v>3721</v>
      </c>
      <c r="G437" s="19" t="s">
        <v>486</v>
      </c>
    </row>
    <row r="438" spans="1:8" x14ac:dyDescent="0.25">
      <c r="A438" s="18"/>
      <c r="B438" s="19" t="s">
        <v>15</v>
      </c>
      <c r="C438" s="20" t="s">
        <v>15</v>
      </c>
      <c r="D438" s="21" t="s">
        <v>16</v>
      </c>
      <c r="E438" s="22">
        <v>1035.24</v>
      </c>
      <c r="F438" s="19"/>
      <c r="G438" s="19" t="s">
        <v>15</v>
      </c>
    </row>
    <row r="439" spans="1:8" x14ac:dyDescent="0.25">
      <c r="A439" s="18">
        <v>4795</v>
      </c>
      <c r="B439" s="19" t="s">
        <v>487</v>
      </c>
      <c r="C439" s="20" t="s">
        <v>488</v>
      </c>
      <c r="D439" s="21" t="s">
        <v>489</v>
      </c>
      <c r="E439" s="22">
        <v>485.39</v>
      </c>
      <c r="F439" s="19">
        <v>3211</v>
      </c>
      <c r="G439" s="19" t="s">
        <v>18</v>
      </c>
    </row>
    <row r="440" spans="1:8" x14ac:dyDescent="0.25">
      <c r="A440" s="18"/>
      <c r="B440" s="19" t="s">
        <v>15</v>
      </c>
      <c r="C440" s="20" t="s">
        <v>15</v>
      </c>
      <c r="D440" s="21" t="s">
        <v>16</v>
      </c>
      <c r="E440" s="22">
        <v>485.39</v>
      </c>
      <c r="F440" s="19"/>
      <c r="G440" s="19" t="s">
        <v>15</v>
      </c>
    </row>
    <row r="441" spans="1:8" ht="15" customHeight="1" x14ac:dyDescent="0.25">
      <c r="A441" s="18">
        <v>7309</v>
      </c>
      <c r="B441" s="19" t="s">
        <v>490</v>
      </c>
      <c r="C441" s="20" t="s">
        <v>491</v>
      </c>
      <c r="D441" s="21" t="s">
        <v>492</v>
      </c>
      <c r="E441" s="22">
        <v>98.65</v>
      </c>
      <c r="F441" s="19">
        <v>3292</v>
      </c>
      <c r="G441" s="19" t="s">
        <v>130</v>
      </c>
    </row>
    <row r="442" spans="1:8" ht="15" customHeight="1" x14ac:dyDescent="0.25">
      <c r="A442" s="18"/>
      <c r="B442" s="19" t="s">
        <v>15</v>
      </c>
      <c r="C442" s="20" t="s">
        <v>15</v>
      </c>
      <c r="D442" s="21" t="s">
        <v>16</v>
      </c>
      <c r="E442" s="22">
        <v>98.65</v>
      </c>
      <c r="F442" s="19"/>
      <c r="G442" s="19" t="s">
        <v>15</v>
      </c>
    </row>
    <row r="443" spans="1:8" ht="15" customHeight="1" x14ac:dyDescent="0.25">
      <c r="A443" s="75" t="s">
        <v>493</v>
      </c>
      <c r="B443" s="76"/>
      <c r="C443" s="25" t="s">
        <v>15</v>
      </c>
      <c r="D443" s="26"/>
      <c r="E443" s="27">
        <f>SUMIF(D11:D442,D434,E11:E442)</f>
        <v>474141.27000000014</v>
      </c>
      <c r="F443" s="28"/>
      <c r="G443" s="29"/>
    </row>
    <row r="444" spans="1:8" s="32" customFormat="1" x14ac:dyDescent="0.25">
      <c r="A444" s="77"/>
      <c r="B444" s="78"/>
      <c r="C444" s="10"/>
      <c r="D444" s="9"/>
      <c r="E444" s="11"/>
      <c r="F444" s="30"/>
      <c r="G444" s="31"/>
    </row>
    <row r="445" spans="1:8" s="6" customFormat="1" ht="15" customHeight="1" x14ac:dyDescent="0.25">
      <c r="A445" s="79" t="s">
        <v>498</v>
      </c>
      <c r="B445" s="80"/>
      <c r="C445" s="34"/>
      <c r="D445" s="35"/>
      <c r="E445" s="36"/>
      <c r="F445" s="37"/>
      <c r="G445" s="35"/>
      <c r="H445"/>
    </row>
    <row r="446" spans="1:8" s="6" customFormat="1" ht="15" customHeight="1" x14ac:dyDescent="0.25">
      <c r="A446" s="18">
        <v>7357</v>
      </c>
      <c r="B446" s="19" t="s">
        <v>499</v>
      </c>
      <c r="C446" s="20">
        <v>82133511863</v>
      </c>
      <c r="D446" s="21"/>
      <c r="E446" s="22">
        <v>321</v>
      </c>
      <c r="F446" s="19">
        <v>12912</v>
      </c>
      <c r="G446" s="19" t="s">
        <v>500</v>
      </c>
      <c r="H446"/>
    </row>
    <row r="447" spans="1:8" s="6" customFormat="1" x14ac:dyDescent="0.25">
      <c r="A447" s="18">
        <v>792</v>
      </c>
      <c r="B447" s="19" t="s">
        <v>501</v>
      </c>
      <c r="C447" s="20" t="s">
        <v>502</v>
      </c>
      <c r="D447" s="21"/>
      <c r="E447" s="22">
        <v>252.75</v>
      </c>
      <c r="F447" s="19">
        <v>12912</v>
      </c>
      <c r="G447" s="19" t="s">
        <v>500</v>
      </c>
      <c r="H447"/>
    </row>
    <row r="448" spans="1:8" s="6" customFormat="1" x14ac:dyDescent="0.25">
      <c r="A448" s="18">
        <v>2335</v>
      </c>
      <c r="B448" s="19" t="s">
        <v>503</v>
      </c>
      <c r="C448" s="20" t="s">
        <v>504</v>
      </c>
      <c r="D448" s="21"/>
      <c r="E448" s="22">
        <v>911.1</v>
      </c>
      <c r="F448" s="19">
        <v>12912</v>
      </c>
      <c r="G448" s="19" t="s">
        <v>500</v>
      </c>
      <c r="H448"/>
    </row>
    <row r="449" spans="1:8" s="6" customFormat="1" x14ac:dyDescent="0.25">
      <c r="A449" s="18">
        <v>7219</v>
      </c>
      <c r="B449" s="19" t="s">
        <v>505</v>
      </c>
      <c r="C449" s="20" t="s">
        <v>506</v>
      </c>
      <c r="D449" s="21"/>
      <c r="E449" s="22">
        <v>1445.18</v>
      </c>
      <c r="F449" s="19">
        <v>12912</v>
      </c>
      <c r="G449" s="19" t="s">
        <v>500</v>
      </c>
      <c r="H449"/>
    </row>
    <row r="450" spans="1:8" s="6" customFormat="1" x14ac:dyDescent="0.25">
      <c r="A450" s="18">
        <v>4273</v>
      </c>
      <c r="B450" s="19" t="s">
        <v>507</v>
      </c>
      <c r="C450" s="20" t="s">
        <v>508</v>
      </c>
      <c r="D450" s="21"/>
      <c r="E450" s="22">
        <v>6000</v>
      </c>
      <c r="F450" s="19">
        <v>12912</v>
      </c>
      <c r="G450" s="19" t="s">
        <v>500</v>
      </c>
      <c r="H450"/>
    </row>
    <row r="451" spans="1:8" s="6" customFormat="1" x14ac:dyDescent="0.25">
      <c r="A451" s="18">
        <v>6093</v>
      </c>
      <c r="B451" s="19" t="s">
        <v>509</v>
      </c>
      <c r="C451" s="20" t="s">
        <v>510</v>
      </c>
      <c r="D451" s="21"/>
      <c r="E451" s="22">
        <v>5340</v>
      </c>
      <c r="F451" s="19">
        <v>12912</v>
      </c>
      <c r="G451" s="19" t="s">
        <v>500</v>
      </c>
      <c r="H451"/>
    </row>
    <row r="452" spans="1:8" s="6" customFormat="1" x14ac:dyDescent="0.25">
      <c r="A452" s="18">
        <v>7338</v>
      </c>
      <c r="B452" s="19" t="s">
        <v>511</v>
      </c>
      <c r="C452" s="20" t="s">
        <v>512</v>
      </c>
      <c r="D452" s="21"/>
      <c r="E452" s="22">
        <v>950</v>
      </c>
      <c r="F452" s="19">
        <v>12912</v>
      </c>
      <c r="G452" s="19" t="s">
        <v>500</v>
      </c>
      <c r="H452"/>
    </row>
    <row r="453" spans="1:8" s="6" customFormat="1" x14ac:dyDescent="0.25">
      <c r="A453" s="18">
        <v>1122</v>
      </c>
      <c r="B453" s="19" t="s">
        <v>494</v>
      </c>
      <c r="C453" s="20" t="s">
        <v>495</v>
      </c>
      <c r="D453" s="21"/>
      <c r="E453" s="22">
        <v>304.76</v>
      </c>
      <c r="F453" s="19">
        <v>12912</v>
      </c>
      <c r="G453" s="19" t="s">
        <v>500</v>
      </c>
      <c r="H453"/>
    </row>
    <row r="454" spans="1:8" s="6" customFormat="1" x14ac:dyDescent="0.25">
      <c r="A454" s="18">
        <v>7251</v>
      </c>
      <c r="B454" s="19" t="s">
        <v>496</v>
      </c>
      <c r="C454" s="20" t="s">
        <v>497</v>
      </c>
      <c r="D454" s="21"/>
      <c r="E454" s="22">
        <v>1210</v>
      </c>
      <c r="F454" s="19">
        <v>12912</v>
      </c>
      <c r="G454" s="19" t="s">
        <v>500</v>
      </c>
      <c r="H454"/>
    </row>
    <row r="455" spans="1:8" s="6" customFormat="1" ht="15" customHeight="1" x14ac:dyDescent="0.25">
      <c r="A455" s="75" t="s">
        <v>513</v>
      </c>
      <c r="B455" s="76"/>
      <c r="C455" s="38"/>
      <c r="D455" s="39"/>
      <c r="E455" s="40">
        <f>SUM(E446:E454)</f>
        <v>16734.79</v>
      </c>
      <c r="F455" s="41"/>
      <c r="G455" s="39"/>
      <c r="H455"/>
    </row>
    <row r="456" spans="1:8" s="6" customFormat="1" x14ac:dyDescent="0.25">
      <c r="A456" s="42"/>
      <c r="B456" s="43"/>
      <c r="C456" s="44"/>
      <c r="D456" s="45"/>
      <c r="E456" s="46"/>
      <c r="F456" s="47"/>
      <c r="G456" s="45"/>
      <c r="H456"/>
    </row>
    <row r="457" spans="1:8" s="6" customFormat="1" ht="15" customHeight="1" x14ac:dyDescent="0.25">
      <c r="A457" s="71" t="s">
        <v>514</v>
      </c>
      <c r="B457" s="72"/>
      <c r="C457" s="48"/>
      <c r="D457" s="49"/>
      <c r="E457" s="50"/>
      <c r="F457" s="51"/>
      <c r="G457" s="49"/>
      <c r="H457"/>
    </row>
    <row r="458" spans="1:8" s="6" customFormat="1" ht="30" x14ac:dyDescent="0.25">
      <c r="A458" s="52"/>
      <c r="B458" s="52"/>
      <c r="C458" s="52"/>
      <c r="D458" s="21"/>
      <c r="E458" s="22">
        <v>2058.8000000000002</v>
      </c>
      <c r="F458" s="53">
        <v>23921</v>
      </c>
      <c r="G458" s="54" t="s">
        <v>515</v>
      </c>
      <c r="H458"/>
    </row>
    <row r="459" spans="1:8" s="6" customFormat="1" x14ac:dyDescent="0.25">
      <c r="A459" s="52"/>
      <c r="B459" s="52"/>
      <c r="C459" s="52"/>
      <c r="D459" s="21"/>
      <c r="E459" s="22"/>
      <c r="F459" s="53">
        <v>3295</v>
      </c>
      <c r="G459" s="54" t="s">
        <v>113</v>
      </c>
      <c r="H459"/>
    </row>
    <row r="460" spans="1:8" s="6" customFormat="1" ht="15" customHeight="1" x14ac:dyDescent="0.25">
      <c r="A460" s="71" t="s">
        <v>516</v>
      </c>
      <c r="B460" s="72"/>
      <c r="C460" s="55"/>
      <c r="D460" s="56"/>
      <c r="E460" s="57">
        <f>E458+E459</f>
        <v>2058.8000000000002</v>
      </c>
      <c r="F460" s="58"/>
      <c r="G460" s="56"/>
      <c r="H460"/>
    </row>
    <row r="461" spans="1:8" s="6" customFormat="1" x14ac:dyDescent="0.25">
      <c r="A461" s="59"/>
      <c r="B461" s="60"/>
      <c r="C461" s="61"/>
      <c r="D461" s="60"/>
      <c r="E461" s="62"/>
      <c r="F461" s="60"/>
      <c r="G461" s="60"/>
      <c r="H461"/>
    </row>
    <row r="462" spans="1:8" s="6" customFormat="1" ht="15" customHeight="1" x14ac:dyDescent="0.25">
      <c r="A462" s="71" t="s">
        <v>517</v>
      </c>
      <c r="B462" s="72"/>
      <c r="C462" s="48"/>
      <c r="D462" s="49"/>
      <c r="E462" s="50"/>
      <c r="F462" s="37"/>
      <c r="G462" s="49"/>
      <c r="H462"/>
    </row>
    <row r="463" spans="1:8" s="6" customFormat="1" x14ac:dyDescent="0.25">
      <c r="A463" s="52"/>
      <c r="B463" s="52"/>
      <c r="C463" s="52"/>
      <c r="D463" s="21"/>
      <c r="E463" s="22">
        <v>7827.43</v>
      </c>
      <c r="F463" s="53">
        <v>3211</v>
      </c>
      <c r="G463" s="54" t="s">
        <v>518</v>
      </c>
      <c r="H463"/>
    </row>
    <row r="464" spans="1:8" s="6" customFormat="1" x14ac:dyDescent="0.25">
      <c r="A464" s="52"/>
      <c r="B464" s="52"/>
      <c r="C464" s="52"/>
      <c r="D464" s="21"/>
      <c r="E464" s="22">
        <v>20081.400000000001</v>
      </c>
      <c r="F464" s="53">
        <v>3211</v>
      </c>
      <c r="G464" s="54" t="s">
        <v>519</v>
      </c>
      <c r="H464"/>
    </row>
    <row r="465" spans="1:8" s="6" customFormat="1" x14ac:dyDescent="0.25">
      <c r="A465" s="52"/>
      <c r="B465" s="52"/>
      <c r="C465" s="52"/>
      <c r="D465" s="21"/>
      <c r="E465" s="22"/>
      <c r="F465" s="53"/>
      <c r="G465" s="54"/>
      <c r="H465"/>
    </row>
    <row r="466" spans="1:8" s="6" customFormat="1" x14ac:dyDescent="0.25">
      <c r="A466" s="52"/>
      <c r="B466" s="52"/>
      <c r="C466" s="52"/>
      <c r="D466" s="21"/>
      <c r="E466" s="22">
        <f>506472.34-9102.39+76237.43+143185.58</f>
        <v>716792.96</v>
      </c>
      <c r="F466" s="53">
        <v>3111</v>
      </c>
      <c r="G466" s="54" t="s">
        <v>520</v>
      </c>
      <c r="H466"/>
    </row>
    <row r="467" spans="1:8" s="6" customFormat="1" x14ac:dyDescent="0.25">
      <c r="A467" s="52"/>
      <c r="B467" s="52"/>
      <c r="C467" s="52"/>
      <c r="D467" s="21"/>
      <c r="E467" s="22">
        <v>3573.56</v>
      </c>
      <c r="F467" s="53">
        <v>3131</v>
      </c>
      <c r="G467" s="54" t="s">
        <v>521</v>
      </c>
      <c r="H467"/>
    </row>
    <row r="468" spans="1:8" s="6" customFormat="1" x14ac:dyDescent="0.25">
      <c r="A468" s="52"/>
      <c r="B468" s="52"/>
      <c r="C468" s="52"/>
      <c r="D468" s="21"/>
      <c r="E468" s="22">
        <v>115255.34</v>
      </c>
      <c r="F468" s="53">
        <v>3132</v>
      </c>
      <c r="G468" s="54" t="s">
        <v>522</v>
      </c>
      <c r="H468"/>
    </row>
    <row r="469" spans="1:8" s="6" customFormat="1" x14ac:dyDescent="0.25">
      <c r="A469" s="52"/>
      <c r="B469" s="52"/>
      <c r="C469" s="52"/>
      <c r="D469" s="21"/>
      <c r="E469" s="22">
        <v>9102.39</v>
      </c>
      <c r="F469" s="53">
        <v>3212</v>
      </c>
      <c r="G469" s="54" t="s">
        <v>523</v>
      </c>
      <c r="H469"/>
    </row>
    <row r="470" spans="1:8" s="6" customFormat="1" x14ac:dyDescent="0.25">
      <c r="A470" s="52"/>
      <c r="B470" s="52"/>
      <c r="C470" s="52"/>
      <c r="D470" s="21"/>
      <c r="E470" s="22">
        <f>43.49+1080+441.44+900+794.31</f>
        <v>3259.2400000000002</v>
      </c>
      <c r="F470" s="53">
        <v>3121</v>
      </c>
      <c r="G470" s="54" t="s">
        <v>524</v>
      </c>
      <c r="H470"/>
    </row>
    <row r="471" spans="1:8" s="6" customFormat="1" ht="15" hidden="1" customHeight="1" outlineLevel="1" x14ac:dyDescent="0.25">
      <c r="A471" s="63"/>
      <c r="B471" s="64"/>
      <c r="C471" s="61"/>
      <c r="D471" s="65"/>
      <c r="E471" s="66"/>
      <c r="F471" s="67">
        <v>3171</v>
      </c>
      <c r="G471" s="60" t="s">
        <v>525</v>
      </c>
      <c r="H471"/>
    </row>
    <row r="472" spans="1:8" s="6" customFormat="1" ht="30" hidden="1" customHeight="1" outlineLevel="1" x14ac:dyDescent="0.25">
      <c r="A472" s="63"/>
      <c r="B472" s="64"/>
      <c r="C472" s="61"/>
      <c r="D472" s="65"/>
      <c r="E472" s="68"/>
      <c r="F472" s="67">
        <v>32119</v>
      </c>
      <c r="G472" s="60" t="s">
        <v>526</v>
      </c>
      <c r="H472"/>
    </row>
    <row r="473" spans="1:8" s="6" customFormat="1" ht="15" customHeight="1" collapsed="1" x14ac:dyDescent="0.25">
      <c r="A473" s="71" t="s">
        <v>527</v>
      </c>
      <c r="B473" s="72"/>
      <c r="C473" s="55"/>
      <c r="D473" s="56"/>
      <c r="E473" s="57">
        <f>SUM(E463:E472)</f>
        <v>875892.32</v>
      </c>
      <c r="F473" s="41"/>
      <c r="G473" s="56"/>
      <c r="H473"/>
    </row>
    <row r="474" spans="1:8" s="6" customFormat="1" x14ac:dyDescent="0.25">
      <c r="A474" s="8"/>
      <c r="B474" s="9"/>
      <c r="C474" s="10"/>
      <c r="D474" s="9"/>
      <c r="E474" s="11"/>
      <c r="F474" s="9"/>
      <c r="G474" s="9"/>
      <c r="H474"/>
    </row>
    <row r="475" spans="1:8" s="6" customFormat="1" ht="15" customHeight="1" x14ac:dyDescent="0.25">
      <c r="A475" s="79" t="s">
        <v>528</v>
      </c>
      <c r="B475" s="80"/>
      <c r="C475" s="55"/>
      <c r="D475" s="49"/>
      <c r="E475" s="50"/>
      <c r="F475" s="37"/>
      <c r="G475" s="49"/>
      <c r="H475"/>
    </row>
    <row r="476" spans="1:8" s="6" customFormat="1" x14ac:dyDescent="0.25">
      <c r="A476" s="52"/>
      <c r="B476" s="52" t="s">
        <v>529</v>
      </c>
      <c r="C476" s="52"/>
      <c r="D476" s="21"/>
      <c r="E476" s="22">
        <v>1839.44</v>
      </c>
      <c r="F476" s="53">
        <v>3237</v>
      </c>
      <c r="G476" s="54" t="s">
        <v>530</v>
      </c>
      <c r="H476"/>
    </row>
    <row r="477" spans="1:8" s="6" customFormat="1" x14ac:dyDescent="0.25">
      <c r="A477" s="52"/>
      <c r="B477" s="52" t="s">
        <v>531</v>
      </c>
      <c r="C477" s="52"/>
      <c r="D477" s="21"/>
      <c r="E477" s="22">
        <v>1244.7</v>
      </c>
      <c r="F477" s="53">
        <v>3237</v>
      </c>
      <c r="G477" s="54" t="s">
        <v>530</v>
      </c>
      <c r="H477"/>
    </row>
    <row r="478" spans="1:8" s="6" customFormat="1" x14ac:dyDescent="0.25">
      <c r="A478" s="52"/>
      <c r="B478" s="52" t="s">
        <v>532</v>
      </c>
      <c r="C478" s="52"/>
      <c r="D478" s="21"/>
      <c r="E478" s="22">
        <v>1933.32</v>
      </c>
      <c r="F478" s="53">
        <v>3237</v>
      </c>
      <c r="G478" s="54" t="s">
        <v>530</v>
      </c>
      <c r="H478"/>
    </row>
    <row r="479" spans="1:8" s="6" customFormat="1" x14ac:dyDescent="0.25">
      <c r="A479" s="52"/>
      <c r="B479" s="52" t="s">
        <v>533</v>
      </c>
      <c r="C479" s="52"/>
      <c r="D479" s="21"/>
      <c r="E479" s="22">
        <v>2184</v>
      </c>
      <c r="F479" s="53">
        <v>3237</v>
      </c>
      <c r="G479" s="54" t="s">
        <v>530</v>
      </c>
      <c r="H479"/>
    </row>
    <row r="480" spans="1:8" s="6" customFormat="1" x14ac:dyDescent="0.25">
      <c r="A480" s="52"/>
      <c r="B480" s="52" t="s">
        <v>534</v>
      </c>
      <c r="C480" s="52"/>
      <c r="D480" s="21"/>
      <c r="E480" s="22">
        <v>871.39</v>
      </c>
      <c r="F480" s="53">
        <v>3237</v>
      </c>
      <c r="G480" s="54" t="s">
        <v>530</v>
      </c>
    </row>
    <row r="481" spans="1:8" s="6" customFormat="1" x14ac:dyDescent="0.25">
      <c r="A481" s="52"/>
      <c r="B481" s="52" t="s">
        <v>535</v>
      </c>
      <c r="C481" s="52"/>
      <c r="D481" s="21"/>
      <c r="E481" s="22">
        <v>3665.43</v>
      </c>
      <c r="F481" s="53">
        <v>3237</v>
      </c>
      <c r="G481" s="54" t="s">
        <v>530</v>
      </c>
    </row>
    <row r="482" spans="1:8" s="6" customFormat="1" x14ac:dyDescent="0.25">
      <c r="A482" s="52"/>
      <c r="B482" s="52" t="s">
        <v>536</v>
      </c>
      <c r="C482" s="52"/>
      <c r="D482" s="21"/>
      <c r="E482" s="22">
        <v>1439.99</v>
      </c>
      <c r="F482" s="53">
        <v>3237</v>
      </c>
      <c r="G482" s="54" t="s">
        <v>530</v>
      </c>
    </row>
    <row r="483" spans="1:8" s="6" customFormat="1" x14ac:dyDescent="0.25">
      <c r="A483" s="52"/>
      <c r="B483" s="52" t="s">
        <v>537</v>
      </c>
      <c r="C483" s="52"/>
      <c r="D483" s="21"/>
      <c r="E483" s="22">
        <v>1578.75</v>
      </c>
      <c r="F483" s="53">
        <v>3237</v>
      </c>
      <c r="G483" s="54" t="s">
        <v>530</v>
      </c>
    </row>
    <row r="484" spans="1:8" s="6" customFormat="1" x14ac:dyDescent="0.25">
      <c r="A484" s="52"/>
      <c r="B484" s="52" t="s">
        <v>538</v>
      </c>
      <c r="C484" s="52"/>
      <c r="D484" s="21"/>
      <c r="E484" s="22">
        <v>1933.32</v>
      </c>
      <c r="F484" s="53">
        <v>3237</v>
      </c>
      <c r="G484" s="54" t="s">
        <v>530</v>
      </c>
    </row>
    <row r="485" spans="1:8" s="6" customFormat="1" x14ac:dyDescent="0.25">
      <c r="A485" s="52"/>
      <c r="B485" s="52" t="s">
        <v>539</v>
      </c>
      <c r="C485" s="52"/>
      <c r="D485" s="21"/>
      <c r="E485" s="22">
        <v>662.33</v>
      </c>
      <c r="F485" s="53">
        <v>3237</v>
      </c>
      <c r="G485" s="54" t="s">
        <v>530</v>
      </c>
    </row>
    <row r="486" spans="1:8" s="6" customFormat="1" x14ac:dyDescent="0.25">
      <c r="A486" s="52"/>
      <c r="B486" s="52" t="s">
        <v>540</v>
      </c>
      <c r="C486" s="52"/>
      <c r="D486" s="21"/>
      <c r="E486" s="22">
        <v>1701.8</v>
      </c>
      <c r="F486" s="53">
        <v>3237</v>
      </c>
      <c r="G486" s="54" t="s">
        <v>530</v>
      </c>
      <c r="H486"/>
    </row>
    <row r="487" spans="1:8" s="6" customFormat="1" x14ac:dyDescent="0.25">
      <c r="A487" s="52"/>
      <c r="B487" s="52" t="s">
        <v>541</v>
      </c>
      <c r="C487" s="52"/>
      <c r="D487" s="21"/>
      <c r="E487" s="22">
        <v>2618.16</v>
      </c>
      <c r="F487" s="53">
        <v>3237</v>
      </c>
      <c r="G487" s="54" t="s">
        <v>530</v>
      </c>
      <c r="H487"/>
    </row>
    <row r="488" spans="1:8" s="6" customFormat="1" x14ac:dyDescent="0.25">
      <c r="A488" s="52"/>
      <c r="B488" s="52" t="s">
        <v>542</v>
      </c>
      <c r="C488" s="52"/>
      <c r="D488" s="21"/>
      <c r="E488" s="22">
        <v>1885.07</v>
      </c>
      <c r="F488" s="53">
        <v>3237</v>
      </c>
      <c r="G488" s="54" t="s">
        <v>530</v>
      </c>
      <c r="H488"/>
    </row>
    <row r="489" spans="1:8" s="6" customFormat="1" x14ac:dyDescent="0.25">
      <c r="A489" s="52"/>
      <c r="B489" s="52" t="s">
        <v>543</v>
      </c>
      <c r="C489" s="52"/>
      <c r="D489" s="21"/>
      <c r="E489" s="22">
        <v>3076.33</v>
      </c>
      <c r="F489" s="53">
        <v>3237</v>
      </c>
      <c r="G489" s="54" t="s">
        <v>530</v>
      </c>
      <c r="H489"/>
    </row>
    <row r="490" spans="1:8" s="6" customFormat="1" x14ac:dyDescent="0.25">
      <c r="A490" s="52"/>
      <c r="B490" s="52" t="s">
        <v>544</v>
      </c>
      <c r="C490" s="52"/>
      <c r="D490" s="21"/>
      <c r="E490" s="22">
        <v>1742.77</v>
      </c>
      <c r="F490" s="53">
        <v>3237</v>
      </c>
      <c r="G490" s="54" t="s">
        <v>530</v>
      </c>
    </row>
    <row r="491" spans="1:8" s="6" customFormat="1" x14ac:dyDescent="0.25">
      <c r="A491" s="52"/>
      <c r="B491" s="52" t="s">
        <v>545</v>
      </c>
      <c r="C491" s="52"/>
      <c r="D491" s="21"/>
      <c r="E491" s="22">
        <v>1986.97</v>
      </c>
      <c r="F491" s="53">
        <v>3237</v>
      </c>
      <c r="G491" s="54" t="s">
        <v>530</v>
      </c>
    </row>
    <row r="492" spans="1:8" s="6" customFormat="1" x14ac:dyDescent="0.25">
      <c r="A492" s="52"/>
      <c r="B492" s="52" t="s">
        <v>546</v>
      </c>
      <c r="C492" s="52"/>
      <c r="D492" s="21"/>
      <c r="E492" s="22">
        <v>1722.05</v>
      </c>
      <c r="F492" s="53">
        <v>3237</v>
      </c>
      <c r="G492" s="54" t="s">
        <v>530</v>
      </c>
    </row>
    <row r="493" spans="1:8" s="6" customFormat="1" x14ac:dyDescent="0.25">
      <c r="A493" s="52"/>
      <c r="B493" s="52" t="s">
        <v>547</v>
      </c>
      <c r="C493" s="52"/>
      <c r="D493" s="21"/>
      <c r="E493" s="22">
        <v>40.22</v>
      </c>
      <c r="F493" s="53">
        <v>3237</v>
      </c>
      <c r="G493" s="54" t="s">
        <v>530</v>
      </c>
    </row>
    <row r="494" spans="1:8" s="6" customFormat="1" x14ac:dyDescent="0.25">
      <c r="A494" s="52"/>
      <c r="B494" s="52" t="s">
        <v>548</v>
      </c>
      <c r="C494" s="52"/>
      <c r="D494" s="21"/>
      <c r="E494" s="22">
        <v>1835.16</v>
      </c>
      <c r="F494" s="53">
        <v>3237</v>
      </c>
      <c r="G494" s="54" t="s">
        <v>530</v>
      </c>
    </row>
    <row r="495" spans="1:8" s="6" customFormat="1" x14ac:dyDescent="0.25">
      <c r="A495" s="52"/>
      <c r="B495" s="52" t="s">
        <v>549</v>
      </c>
      <c r="C495" s="52"/>
      <c r="D495" s="21"/>
      <c r="E495" s="22">
        <v>3398.57</v>
      </c>
      <c r="F495" s="53">
        <v>3237</v>
      </c>
      <c r="G495" s="54" t="s">
        <v>530</v>
      </c>
    </row>
    <row r="496" spans="1:8" s="6" customFormat="1" x14ac:dyDescent="0.25">
      <c r="A496" s="52"/>
      <c r="B496" s="52" t="s">
        <v>550</v>
      </c>
      <c r="C496" s="52"/>
      <c r="D496" s="21"/>
      <c r="E496" s="22">
        <v>1487.32</v>
      </c>
      <c r="F496" s="53">
        <v>3237</v>
      </c>
      <c r="G496" s="54" t="s">
        <v>530</v>
      </c>
    </row>
    <row r="497" spans="1:8" s="6" customFormat="1" x14ac:dyDescent="0.25">
      <c r="A497" s="52"/>
      <c r="B497" s="52" t="s">
        <v>551</v>
      </c>
      <c r="C497" s="52"/>
      <c r="D497" s="21"/>
      <c r="E497" s="22">
        <v>2134.91</v>
      </c>
      <c r="F497" s="53">
        <v>3237</v>
      </c>
      <c r="G497" s="54" t="s">
        <v>530</v>
      </c>
    </row>
    <row r="498" spans="1:8" s="6" customFormat="1" x14ac:dyDescent="0.25">
      <c r="A498" s="52"/>
      <c r="B498" s="52" t="s">
        <v>552</v>
      </c>
      <c r="C498" s="52"/>
      <c r="D498" s="21"/>
      <c r="E498" s="22">
        <v>1427.78</v>
      </c>
      <c r="F498" s="53">
        <v>3237</v>
      </c>
      <c r="G498" s="54" t="s">
        <v>530</v>
      </c>
    </row>
    <row r="499" spans="1:8" s="17" customFormat="1" ht="15" customHeight="1" x14ac:dyDescent="0.25">
      <c r="A499" s="75" t="s">
        <v>557</v>
      </c>
      <c r="B499" s="76"/>
      <c r="C499" s="55"/>
      <c r="D499" s="56"/>
      <c r="E499" s="57">
        <f>SUM(E476:E498)</f>
        <v>42409.78</v>
      </c>
      <c r="F499" s="41"/>
      <c r="G499" s="56"/>
    </row>
    <row r="500" spans="1:8" s="32" customFormat="1" ht="15" customHeight="1" x14ac:dyDescent="0.25">
      <c r="A500" s="88"/>
      <c r="B500" s="88"/>
      <c r="C500" s="89"/>
      <c r="D500" s="90"/>
      <c r="E500" s="91"/>
      <c r="F500" s="92"/>
      <c r="G500" s="90"/>
    </row>
    <row r="501" spans="1:8" x14ac:dyDescent="0.25">
      <c r="A501" s="81" t="s">
        <v>560</v>
      </c>
      <c r="B501" s="82"/>
      <c r="C501" s="83"/>
      <c r="D501" s="82"/>
      <c r="E501" s="84"/>
      <c r="F501" s="85"/>
      <c r="G501" s="86"/>
      <c r="H501" s="6"/>
    </row>
    <row r="502" spans="1:8" ht="33" customHeight="1" x14ac:dyDescent="0.25">
      <c r="A502" s="52"/>
      <c r="B502" s="52" t="s">
        <v>553</v>
      </c>
      <c r="C502" s="52"/>
      <c r="D502" s="21"/>
      <c r="E502" s="22">
        <v>102.94</v>
      </c>
      <c r="F502" s="53">
        <v>3291</v>
      </c>
      <c r="G502" s="54" t="s">
        <v>561</v>
      </c>
      <c r="H502" s="6"/>
    </row>
    <row r="503" spans="1:8" ht="33" customHeight="1" x14ac:dyDescent="0.25">
      <c r="A503" s="52"/>
      <c r="B503" s="52" t="s">
        <v>554</v>
      </c>
      <c r="C503" s="52"/>
      <c r="D503" s="21"/>
      <c r="E503" s="22">
        <v>205.88</v>
      </c>
      <c r="F503" s="53">
        <v>3291</v>
      </c>
      <c r="G503" s="54" t="s">
        <v>561</v>
      </c>
      <c r="H503" s="6"/>
    </row>
    <row r="504" spans="1:8" ht="33" customHeight="1" x14ac:dyDescent="0.25">
      <c r="A504" s="52"/>
      <c r="B504" s="52" t="s">
        <v>555</v>
      </c>
      <c r="C504" s="52"/>
      <c r="D504" s="21"/>
      <c r="E504" s="22">
        <v>99.08</v>
      </c>
      <c r="F504" s="53">
        <v>3291</v>
      </c>
      <c r="G504" s="54" t="s">
        <v>561</v>
      </c>
      <c r="H504" s="6"/>
    </row>
    <row r="505" spans="1:8" ht="33" customHeight="1" x14ac:dyDescent="0.25">
      <c r="A505" s="52"/>
      <c r="B505" s="52" t="s">
        <v>556</v>
      </c>
      <c r="C505" s="52"/>
      <c r="D505" s="21"/>
      <c r="E505" s="22">
        <v>99.08</v>
      </c>
      <c r="F505" s="53">
        <v>3291</v>
      </c>
      <c r="G505" s="54" t="s">
        <v>561</v>
      </c>
      <c r="H505" s="6"/>
    </row>
    <row r="506" spans="1:8" ht="20.25" customHeight="1" x14ac:dyDescent="0.25">
      <c r="A506" s="81" t="s">
        <v>562</v>
      </c>
      <c r="B506" s="82"/>
      <c r="C506" s="83"/>
      <c r="D506" s="82"/>
      <c r="E506" s="87">
        <f>SUM(E502:E505)</f>
        <v>506.97999999999996</v>
      </c>
      <c r="F506" s="85"/>
      <c r="G506" s="86"/>
      <c r="H506" s="6"/>
    </row>
    <row r="507" spans="1:8" ht="18.75" customHeight="1" x14ac:dyDescent="0.25">
      <c r="A507" s="33"/>
      <c r="B507" s="33"/>
      <c r="C507" s="3"/>
      <c r="D507" s="2"/>
      <c r="E507" s="69"/>
      <c r="F507" s="70"/>
      <c r="G507" s="2"/>
    </row>
    <row r="508" spans="1:8" ht="24" customHeight="1" x14ac:dyDescent="0.25">
      <c r="A508" s="71" t="s">
        <v>558</v>
      </c>
      <c r="B508" s="72"/>
      <c r="C508" s="55"/>
      <c r="D508" s="56"/>
      <c r="E508" s="57">
        <f>E443+E455+E460+E473+E499+E506</f>
        <v>1411743.9400000002</v>
      </c>
      <c r="F508" s="41"/>
      <c r="G508" s="56"/>
    </row>
  </sheetData>
  <mergeCells count="12">
    <mergeCell ref="A499:B499"/>
    <mergeCell ref="A475:B475"/>
    <mergeCell ref="A508:B508"/>
    <mergeCell ref="A7:G7"/>
    <mergeCell ref="A443:B443"/>
    <mergeCell ref="A444:B444"/>
    <mergeCell ref="A445:B445"/>
    <mergeCell ref="A455:B455"/>
    <mergeCell ref="A457:B457"/>
    <mergeCell ref="A460:B460"/>
    <mergeCell ref="A462:B462"/>
    <mergeCell ref="A473:B473"/>
  </mergeCells>
  <conditionalFormatting sqref="A446:G453 A10:G442">
    <cfRule type="cellIs" dxfId="9" priority="7" operator="equal">
      <formula>"GDPR"</formula>
    </cfRule>
  </conditionalFormatting>
  <conditionalFormatting sqref="A454:G454">
    <cfRule type="cellIs" dxfId="8" priority="5" operator="equal">
      <formula>"GDPR"</formula>
    </cfRule>
  </conditionalFormatting>
  <conditionalFormatting sqref="D8:D442 D1:D6 D444 D507:D1048576 D475:D500">
    <cfRule type="containsText" dxfId="7" priority="9" operator="containsText" text="UKUPNO">
      <formula>NOT(ISERROR(SEARCH("UKUPNO",D1)))</formula>
    </cfRule>
  </conditionalFormatting>
  <conditionalFormatting sqref="D446:D454">
    <cfRule type="containsText" dxfId="6" priority="6" operator="containsText" text="UKUPNO">
      <formula>NOT(ISERROR(SEARCH("UKUPNO",D446)))</formula>
    </cfRule>
  </conditionalFormatting>
  <conditionalFormatting sqref="D458:D459">
    <cfRule type="containsText" dxfId="5" priority="3" operator="containsText" text="UKUPNO">
      <formula>NOT(ISERROR(SEARCH("UKUPNO",D458)))</formula>
    </cfRule>
  </conditionalFormatting>
  <conditionalFormatting sqref="D461">
    <cfRule type="containsText" dxfId="4" priority="8" operator="containsText" text="UKUPNO">
      <formula>NOT(ISERROR(SEARCH("UKUPNO",D461)))</formula>
    </cfRule>
  </conditionalFormatting>
  <conditionalFormatting sqref="D463:D470">
    <cfRule type="containsText" dxfId="3" priority="4" operator="containsText" text="UKUPNO">
      <formula>NOT(ISERROR(SEARCH("UKUPNO",D463)))</formula>
    </cfRule>
  </conditionalFormatting>
  <conditionalFormatting sqref="G8">
    <cfRule type="containsText" dxfId="2" priority="10" operator="containsText" text="UKUPNO">
      <formula>NOT(ISERROR(SEARCH("UKUPNO",G8)))</formula>
    </cfRule>
  </conditionalFormatting>
  <conditionalFormatting sqref="D502:D506">
    <cfRule type="containsText" dxfId="1" priority="2" operator="containsText" text="UKUPNO">
      <formula>NOT(ISERROR(SEARCH("UKUPNO",D502)))</formula>
    </cfRule>
  </conditionalFormatting>
  <conditionalFormatting sqref="D501">
    <cfRule type="containsText" dxfId="0" priority="1" operator="containsText" text="UKUPNO">
      <formula>NOT(ISERROR(SEARCH("UKUPNO",D501)))</formula>
    </cfRule>
  </conditionalFormatting>
  <pageMargins left="0.25" right="0.25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09.2026  </vt:lpstr>
      <vt:lpstr>'09.2026 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Vidušin</dc:creator>
  <cp:lastModifiedBy>Ana Vidušin</cp:lastModifiedBy>
  <dcterms:created xsi:type="dcterms:W3CDTF">2026-10-20T08:27:58Z</dcterms:created>
  <dcterms:modified xsi:type="dcterms:W3CDTF">2026-10-20T08:43:43Z</dcterms:modified>
</cp:coreProperties>
</file>