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_RACUNOVODSTVENI_ODJEL\IZVJEŠTAJ O TRANSPARENTNOSTI\2026\01.2026\"/>
    </mc:Choice>
  </mc:AlternateContent>
  <xr:revisionPtr revIDLastSave="0" documentId="13_ncr:1_{3EE7E427-4CFD-4982-B83B-18391599AB9F}" xr6:coauthVersionLast="47" xr6:coauthVersionMax="47" xr10:uidLastSave="{00000000-0000-0000-0000-000000000000}"/>
  <bookViews>
    <workbookView xWindow="-120" yWindow="-120" windowWidth="29040" windowHeight="15720" xr2:uid="{01AE1776-056D-48DB-9D9B-C0FF2437E28A}"/>
  </bookViews>
  <sheets>
    <sheet name="01.2026" sheetId="1" r:id="rId1"/>
  </sheets>
  <definedNames>
    <definedName name="_xlnm._FilterDatabase" localSheetId="0" hidden="1">'01.2026'!$A$10:$G$213</definedName>
    <definedName name="_xlnm.Print_Area" localSheetId="0">'01.2026'!$A$1:$G$238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7" i="1" l="1"/>
  <c r="E236" i="1"/>
  <c r="E228" i="1"/>
  <c r="E224" i="1"/>
  <c r="E221" i="1"/>
  <c r="E229" i="1" s="1"/>
  <c r="E209" i="1"/>
  <c r="E207" i="1"/>
  <c r="E205" i="1"/>
  <c r="E203" i="1"/>
  <c r="E201" i="1"/>
  <c r="E199" i="1"/>
  <c r="E197" i="1"/>
  <c r="E195" i="1"/>
  <c r="E193" i="1"/>
  <c r="E191" i="1"/>
  <c r="E189" i="1"/>
  <c r="E187" i="1"/>
  <c r="E185" i="1"/>
  <c r="E183" i="1"/>
  <c r="E181" i="1"/>
  <c r="E179" i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7" i="1"/>
  <c r="E145" i="1"/>
  <c r="E143" i="1"/>
  <c r="E141" i="1"/>
  <c r="E139" i="1"/>
  <c r="E137" i="1"/>
  <c r="E135" i="1"/>
  <c r="E133" i="1"/>
  <c r="E131" i="1"/>
  <c r="E129" i="1"/>
  <c r="E127" i="1"/>
  <c r="E125" i="1"/>
  <c r="E123" i="1"/>
  <c r="E121" i="1"/>
  <c r="E118" i="1"/>
  <c r="E113" i="1"/>
  <c r="E111" i="1"/>
  <c r="E109" i="1"/>
  <c r="E107" i="1"/>
  <c r="E105" i="1"/>
  <c r="E103" i="1"/>
  <c r="E101" i="1"/>
  <c r="E99" i="1"/>
  <c r="E97" i="1"/>
  <c r="E95" i="1"/>
  <c r="E93" i="1"/>
  <c r="E91" i="1"/>
  <c r="E89" i="1"/>
  <c r="E85" i="1"/>
  <c r="E83" i="1"/>
  <c r="E81" i="1"/>
  <c r="E79" i="1"/>
  <c r="E77" i="1"/>
  <c r="E75" i="1"/>
  <c r="E72" i="1"/>
  <c r="E70" i="1"/>
  <c r="E67" i="1"/>
  <c r="E65" i="1"/>
  <c r="E63" i="1"/>
  <c r="E61" i="1"/>
  <c r="E57" i="1"/>
  <c r="E55" i="1"/>
  <c r="E53" i="1"/>
  <c r="E51" i="1"/>
  <c r="E48" i="1"/>
  <c r="E46" i="1"/>
  <c r="E44" i="1"/>
  <c r="E42" i="1"/>
  <c r="E40" i="1"/>
  <c r="E38" i="1"/>
  <c r="E35" i="1"/>
  <c r="E33" i="1"/>
  <c r="E31" i="1"/>
  <c r="E29" i="1"/>
  <c r="E25" i="1"/>
  <c r="E23" i="1"/>
  <c r="E21" i="1"/>
  <c r="E19" i="1"/>
  <c r="E15" i="1"/>
  <c r="E210" i="1" s="1"/>
  <c r="E238" i="1" s="1"/>
</calcChain>
</file>

<file path=xl/sharedStrings.xml><?xml version="1.0" encoding="utf-8"?>
<sst xmlns="http://schemas.openxmlformats.org/spreadsheetml/2006/main" count="461" uniqueCount="173">
  <si>
    <t>Hrvatski restauratorski zavod</t>
  </si>
  <si>
    <t>RKP 22339</t>
  </si>
  <si>
    <t>Zagreb</t>
  </si>
  <si>
    <t>INFORMACIJA O TROŠENJU SREDSTAVA ZA SIJEČANJ 2026.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</si>
  <si>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</si>
  <si>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</si>
  <si>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</si>
  <si>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</si>
  <si>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</si>
  <si>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</si>
  <si>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</si>
  <si>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RRIF PLUS d.o.o.</t>
  </si>
  <si>
    <t>ZAGREB</t>
  </si>
  <si>
    <t>Uredski materijal i ostali materijalni rashodi</t>
  </si>
  <si>
    <t>*Ukupno</t>
  </si>
  <si>
    <t/>
  </si>
  <si>
    <t>HP-HRVATSKA POŠTA d.d.</t>
  </si>
  <si>
    <t>Usluge telefona, pošte i prijevoza</t>
  </si>
  <si>
    <t>RU - VE d.o.o.</t>
  </si>
  <si>
    <t>KERESTINEC</t>
  </si>
  <si>
    <t>Materijal i sirovine</t>
  </si>
  <si>
    <t>ČISTOĆA D.O.O.</t>
  </si>
  <si>
    <t>DUBROVNIK</t>
  </si>
  <si>
    <t>Komunalne usluge</t>
  </si>
  <si>
    <t>SUMA INFORMATIKA d.o.o.</t>
  </si>
  <si>
    <t>Računalne usluge</t>
  </si>
  <si>
    <t>INSTITUT RUĐER BOŠKOVIĆ</t>
  </si>
  <si>
    <t>Usluge tekućeg i investicijskog održavanja</t>
  </si>
  <si>
    <t>AKD - ZAŠTITA d.o.o.</t>
  </si>
  <si>
    <t>Zdravstvene i veterinarske usluge</t>
  </si>
  <si>
    <t>INA INDUSTRIJA NAFTE d.d.</t>
  </si>
  <si>
    <t>Energija</t>
  </si>
  <si>
    <t>Materijal i dijelovi za tekuće i invest. Održavanje</t>
  </si>
  <si>
    <t xml:space="preserve"> HEP-TOPLINARSTVO d.o.o.</t>
  </si>
  <si>
    <t>POINT d.o.o.</t>
  </si>
  <si>
    <t>BELVEDER d.o.o.</t>
  </si>
  <si>
    <t>RIJEKA</t>
  </si>
  <si>
    <t>Ostale usluge</t>
  </si>
  <si>
    <t>PRIZMA d.o.o.</t>
  </si>
  <si>
    <t>Sitan inventar i autogume</t>
  </si>
  <si>
    <t>LUKOM d.o.o.</t>
  </si>
  <si>
    <t>LUDBREG</t>
  </si>
  <si>
    <t>GRAD ZADAR</t>
  </si>
  <si>
    <t>ZADAR</t>
  </si>
  <si>
    <t xml:space="preserve"> ČISTOĆA d.o.o.</t>
  </si>
  <si>
    <t>UNIKOM d.o.o.</t>
  </si>
  <si>
    <t>OSIJEK</t>
  </si>
  <si>
    <t>VODOVOD d.o.o.ZADAR</t>
  </si>
  <si>
    <t>GRADSKI URED ZA OBNOVU,IZGRADNJU,PROSTORNO UREĐENJE,GRADITELJSTVO,K.P. I PROMET</t>
  </si>
  <si>
    <t>Obveze za zatezne kamate</t>
  </si>
  <si>
    <t>PULA HERCULANEA d.o.o.</t>
  </si>
  <si>
    <t>PULA</t>
  </si>
  <si>
    <t>PEVEX d.d.</t>
  </si>
  <si>
    <t>SESVETE</t>
  </si>
  <si>
    <t>HRVATSKA RADIOTELEVIZIJA</t>
  </si>
  <si>
    <t>Pristojbe i naknade</t>
  </si>
  <si>
    <t>PLAVA KAVA d.o.</t>
  </si>
  <si>
    <t>MOKOŠICA</t>
  </si>
  <si>
    <t>Zakupnine i najamnine</t>
  </si>
  <si>
    <t xml:space="preserve"> AUTOCENTAR AGRAM d.d.</t>
  </si>
  <si>
    <t>AUTO KUĆA KOVAČEVIĆ d.o.o.</t>
  </si>
  <si>
    <t>STUDENTSKI CENTAR PULA</t>
  </si>
  <si>
    <t>Intelekturalne i osobne usluge</t>
  </si>
  <si>
    <t xml:space="preserve"> Hrvatski Telekom d.d.</t>
  </si>
  <si>
    <t xml:space="preserve"> VERLAG DASHOFER d.o.o.</t>
  </si>
  <si>
    <t>HRVATSKI DRŽAVNI ARHIV</t>
  </si>
  <si>
    <t>Članarine i norme</t>
  </si>
  <si>
    <t>PRESSCUT d.o.o.</t>
  </si>
  <si>
    <t xml:space="preserve"> HEP OPSKRBA d.o.o.</t>
  </si>
  <si>
    <t>HRVATSKA KOMORA ARHITEKATA</t>
  </si>
  <si>
    <t xml:space="preserve"> HEP-TOPLINARSTVO d.o.o.POGON OSIJEK</t>
  </si>
  <si>
    <t xml:space="preserve"> SE-MARK d.o.o.</t>
  </si>
  <si>
    <t>VULKAL d.o.o.</t>
  </si>
  <si>
    <t>ČISTOĆA d.o.o.</t>
  </si>
  <si>
    <t>SPLIT</t>
  </si>
  <si>
    <t xml:space="preserve"> INPRO d.o.o.</t>
  </si>
  <si>
    <t>ČAKOVEC</t>
  </si>
  <si>
    <t xml:space="preserve"> PRIOR INŽENJERING d.o.o.</t>
  </si>
  <si>
    <t xml:space="preserve"> DEKRA CROATIA d.o.o.</t>
  </si>
  <si>
    <t xml:space="preserve"> EKO-MONITORING d.o.o.</t>
  </si>
  <si>
    <t>VARAŽDIN</t>
  </si>
  <si>
    <t>VIZOR d.o.o.</t>
  </si>
  <si>
    <t>USTANOVA ZA ZDRAVSTVENU SKRB PERIODIKA</t>
  </si>
  <si>
    <t>VODOOPSKRBA I ODVODNJA d.o.o.</t>
  </si>
  <si>
    <t>AUTOCENTAR BULJUBAŠIĆ d.o.o.</t>
  </si>
  <si>
    <t>PLUS HOSTING GRUPA d.o.o.</t>
  </si>
  <si>
    <t>PROJEKTNI URED KANCELJAK MARELIĆ d.o.o.</t>
  </si>
  <si>
    <t xml:space="preserve"> AVITEH AUDIO VIDEO TEHNOLOGIJE d.o.o.</t>
  </si>
  <si>
    <t>Uređaji, strojevi i oprema za ost. Namjene</t>
  </si>
  <si>
    <t>SOLLICITUDO d.o.o.</t>
  </si>
  <si>
    <t xml:space="preserve"> NACIONALNA I SVEUČILIŠNA KNJIŽNICA U ZAGREBU</t>
  </si>
  <si>
    <t xml:space="preserve"> INTRADOS PROJEKT d.o.o.</t>
  </si>
  <si>
    <t>MAGIC NET d.o.o.</t>
  </si>
  <si>
    <t xml:space="preserve"> P&amp;F ZAŠTITA d.o.o.</t>
  </si>
  <si>
    <t>P.S.C. ZAGREB d.o.o.</t>
  </si>
  <si>
    <t>Obveze za jamčevne pologe</t>
  </si>
  <si>
    <t xml:space="preserve"> MEĐIMURJE-PLIN d.o.o.</t>
  </si>
  <si>
    <t>ADRIA MONS SERVICES d.o.o.</t>
  </si>
  <si>
    <t>STUDENTSKI CENTAR U ZAGREBU</t>
  </si>
  <si>
    <t>DIMNJAK</t>
  </si>
  <si>
    <t>A1 HRVATSKA d.o.o.</t>
  </si>
  <si>
    <t>VODOVOD-OSIJEK d.o.o.</t>
  </si>
  <si>
    <t>HEP ELEKTRA d.o.o.</t>
  </si>
  <si>
    <t>VARKOM d.d.</t>
  </si>
  <si>
    <t>ZELENI GRAD ŠIBENIK</t>
  </si>
  <si>
    <t>ŠIBENIK</t>
  </si>
  <si>
    <t>ŽIVA VODA d.o.o.</t>
  </si>
  <si>
    <t xml:space="preserve"> VODOVOD PULA d.o.o.</t>
  </si>
  <si>
    <t>VODOVOD DUBROVNIK d.o.o.</t>
  </si>
  <si>
    <t>00862047577</t>
  </si>
  <si>
    <t xml:space="preserve"> ZAGREBAČKI HOLDING-PODRUŽNICA ČISTOĆA d.o.o.</t>
  </si>
  <si>
    <t>MEĐIMURKA-BS d.o.o.</t>
  </si>
  <si>
    <t xml:space="preserve"> GRADSKO STAMBENO KOMUNALNO GOSPODARSTVO d.o.o.</t>
  </si>
  <si>
    <t>03744272526</t>
  </si>
  <si>
    <t>EVOCATIVE d.o.o.</t>
  </si>
  <si>
    <t xml:space="preserve"> PROPRINT d.o.o.</t>
  </si>
  <si>
    <t>AUTOPRAONICA BUKIĆ d.o.o.</t>
  </si>
  <si>
    <t>PRIMULA COMPANY d.o.o.</t>
  </si>
  <si>
    <t>SOLIN</t>
  </si>
  <si>
    <t>ZAGREBAČKI ELEKTRIČNI TRAMVAJ d.o.o.</t>
  </si>
  <si>
    <t>Naknade za prijevoz, za rad na terenu i odvojeni život</t>
  </si>
  <si>
    <t>TIFON d.o.o.</t>
  </si>
  <si>
    <t>Materijali i dijelovi za tekuće i investicijsko održavanje</t>
  </si>
  <si>
    <t>PASTOR SERVISI d.o.o.</t>
  </si>
  <si>
    <t>RAKITJE</t>
  </si>
  <si>
    <t xml:space="preserve"> BAOTIĆ d.d.</t>
  </si>
  <si>
    <t>LOVRINČEVIĆ DRAGOVODE d.o.o.</t>
  </si>
  <si>
    <t xml:space="preserve"> FRIGO-VE d.o.o.</t>
  </si>
  <si>
    <t>VIŠKOVO</t>
  </si>
  <si>
    <t>VMV SZABO d.o.o.</t>
  </si>
  <si>
    <t>NOVI ZAGREB</t>
  </si>
  <si>
    <t xml:space="preserve"> FOREMAN GROUP d.o.o.</t>
  </si>
  <si>
    <t>04807307105</t>
  </si>
  <si>
    <t>VATROGASNA ZAJEDNICA ZAGREBAČKE ŽUPANIJE</t>
  </si>
  <si>
    <t>HRVATSKA POŠTANSKA BANKA d.d.</t>
  </si>
  <si>
    <t>Obveze za bankarske usluge i usluge platnog prometa</t>
  </si>
  <si>
    <t xml:space="preserve"> POGON - ZAGREBAČKI CENTAR ZA NEZAVISNU KULTURU I MLADE</t>
  </si>
  <si>
    <t>MAINTENANCE d.o.o.</t>
  </si>
  <si>
    <t>OPTIKA KABEL TV d.o.o.</t>
  </si>
  <si>
    <t>ZAPREŠIĆ</t>
  </si>
  <si>
    <t>ŠIJENJ, obrt za završne radove, vl. Branko Tomišić</t>
  </si>
  <si>
    <t>ŽMINJ</t>
  </si>
  <si>
    <t xml:space="preserve"> APIN SUSTAVI d.o.o.</t>
  </si>
  <si>
    <t>SVEN KLOBUČAR, SAMOSTALNI UMJETNIK</t>
  </si>
  <si>
    <t>BERCAT D.O.O.</t>
  </si>
  <si>
    <t>Reprezentacija</t>
  </si>
  <si>
    <t>UDARNIK USLUGE D.O.O.</t>
  </si>
  <si>
    <t xml:space="preserve"> HRVATSKA ZAJEDNICA RAČUNOVOĐA I FINANCIJSKIH DJELATNIKA</t>
  </si>
  <si>
    <t xml:space="preserve"> LAV ZAŠTITA d.o.o.</t>
  </si>
  <si>
    <t>Ukupno isplaćeno dobavljačima</t>
  </si>
  <si>
    <t xml:space="preserve">Plaćanje po predračunima 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</si>
  <si>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</si>
  <si>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</si>
  <si>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</si>
  <si>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</si>
  <si>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</si>
  <si>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</si>
  <si>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</si>
  <si>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Naknade troškova službenog puta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</si>
  <si>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</si>
  <si>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</si>
  <si>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</si>
  <si>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</si>
  <si>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</si>
  <si>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</si>
  <si>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</si>
  <si>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BERTETIĆ TINA</t>
  </si>
  <si>
    <t>Intelektualne i osobne usluge-bruto</t>
  </si>
  <si>
    <t>PERCAN ROBERT</t>
  </si>
  <si>
    <t>ŠKRLIN MARIO</t>
  </si>
  <si>
    <t>UJČIĆ ĐENI</t>
  </si>
  <si>
    <t>Ukupno isplate autorskih i ugovora o djelu</t>
  </si>
  <si>
    <t xml:space="preserve">SVEUKUPNO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</si>
</sst>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43" fontId="0" fillId="0" borderId="0" xfId="1" applyFont="1" applyFill="1"/>
    <xf numFmtId="43" fontId="0" fillId="0" borderId="0" xfId="1" applyFont="1" applyFill="1" applyAlignment="1">
      <alignment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/>
    <xf numFmtId="4" fontId="0" fillId="3" borderId="0" xfId="0" applyNumberFormat="1" applyFill="1"/>
    <xf numFmtId="4" fontId="0" fillId="3" borderId="2" xfId="0" applyNumberFormat="1" applyFill="1" applyBorder="1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43" fontId="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/>
    <xf numFmtId="49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4" fontId="0" fillId="0" borderId="1" xfId="0" applyNumberFormat="1" applyBorder="1"/>
    <xf numFmtId="4" fontId="4" fillId="0" borderId="1" xfId="0" applyNumberFormat="1" applyFont="1" applyBorder="1"/>
    <xf numFmtId="0" fontId="0" fillId="0" borderId="1" xfId="0" applyBorder="1" applyAlignment="1">
      <alignment horizontal="right" vertical="center"/>
    </xf>
    <xf numFmtId="0" fontId="4" fillId="0" borderId="1" xfId="0" applyFont="1" applyBorder="1"/>
    <xf numFmtId="43" fontId="3" fillId="0" borderId="0" xfId="1" applyFont="1" applyFill="1"/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4" fontId="3" fillId="0" borderId="0" xfId="0" applyNumberFormat="1" applyFont="1"/>
    <xf numFmtId="43" fontId="5" fillId="0" borderId="0" xfId="1" applyFont="1" applyFill="1"/>
    <xf numFmtId="164" fontId="5" fillId="0" borderId="0" xfId="0" applyNumberFormat="1" applyFont="1"/>
    <xf numFmtId="4" fontId="5" fillId="0" borderId="0" xfId="0" applyNumberFormat="1" applyFont="1"/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lef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/>
    <xf numFmtId="0" fontId="0" fillId="0" borderId="3" xfId="0" applyBorder="1" applyAlignment="1">
      <alignment wrapText="1"/>
    </xf>
    <xf numFmtId="49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</cellXfs>
  <cellStyles count="2">
    <cellStyle name="Normalno" xfId="0" builtinId="0"/>
    <cellStyle name="Zarez" xfId="1" builtinId="3"/>
  </cellStyles>
  <dxfs count="9"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2508184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ED34095-27B2-46BA-AD95-43AEE74B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1109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699D-DD81-4390-8BF1-4CB43938DF9C}">
  <dimension ref="A1:K250"/>
  <sheetViews>
    <sheetView tabSelected="1" view="pageBreakPreview" zoomScale="60" zoomScaleNormal="98" workbookViewId="0">
      <pane ySplit="10" topLeftCell="A11" activePane="bottomLeft" state="frozen"/>
      <selection pane="bottomLeft" activeCell="N257" sqref="N257"/>
    </sheetView>
  </sheetViews>
  <sheetFormatPr defaultRowHeight="15" outlineLevelCol="1" x14ac:dyDescent="0.25"/>
  <cols>
    <col min="1" max="1" width="8.5703125" style="9" customWidth="1"/>
    <col min="2" max="2" width="56.28515625" style="10" customWidth="1"/>
    <col min="3" max="3" width="15.28515625" style="9" customWidth="1" outlineLevel="1"/>
    <col min="4" max="4" width="16.5703125" style="10" customWidth="1" outlineLevel="1"/>
    <col min="5" max="5" width="18.28515625" style="13" customWidth="1"/>
    <col min="6" max="6" width="8.140625" customWidth="1"/>
    <col min="7" max="7" width="54.85546875" style="10" customWidth="1"/>
    <col min="8" max="8" width="11.5703125" style="6" bestFit="1" customWidth="1"/>
    <col min="9" max="9" width="12" bestFit="1" customWidth="1"/>
    <col min="10" max="10" width="9.85546875" bestFit="1" customWidth="1"/>
  </cols>
  <sheetData>
    <row r="1" spans="1:11" x14ac:dyDescent="0.25">
      <c r="A1" s="1"/>
      <c r="B1" s="2"/>
      <c r="C1" s="1"/>
      <c r="D1" s="3"/>
      <c r="E1" s="4"/>
      <c r="F1" s="5"/>
      <c r="G1" s="2" t="s">
        <v>0</v>
      </c>
    </row>
    <row r="2" spans="1:11" x14ac:dyDescent="0.25">
      <c r="A2" s="1"/>
      <c r="B2" s="2"/>
      <c r="C2" s="1"/>
      <c r="D2" s="3"/>
      <c r="E2" s="4"/>
      <c r="F2" s="5"/>
      <c r="G2" s="2" t="s">
        <v>1</v>
      </c>
    </row>
    <row r="3" spans="1:11" x14ac:dyDescent="0.25">
      <c r="A3" s="1"/>
      <c r="B3" s="2"/>
      <c r="C3" s="1"/>
      <c r="D3" s="3"/>
      <c r="E3" s="4"/>
      <c r="F3" s="5"/>
      <c r="G3" s="2" t="s">
        <v>2</v>
      </c>
    </row>
    <row r="4" spans="1:11" x14ac:dyDescent="0.25">
      <c r="A4" s="1"/>
      <c r="B4" s="2"/>
      <c r="C4" s="1"/>
      <c r="D4" s="3"/>
      <c r="E4" s="4"/>
      <c r="F4" s="5"/>
      <c r="G4" s="2"/>
    </row>
    <row r="5" spans="1:11" x14ac:dyDescent="0.25">
      <c r="A5" s="1"/>
      <c r="B5" s="2"/>
      <c r="C5" s="1"/>
      <c r="D5" s="3"/>
      <c r="E5" s="4"/>
      <c r="F5" s="5"/>
      <c r="G5" s="2"/>
    </row>
    <row r="6" spans="1:11" x14ac:dyDescent="0.25">
      <c r="A6" s="1"/>
      <c r="B6" s="2"/>
      <c r="C6" s="1"/>
      <c r="D6" s="3"/>
      <c r="E6" s="4"/>
      <c r="F6" s="5"/>
      <c r="G6" s="2"/>
    </row>
    <row r="7" spans="1:11" x14ac:dyDescent="0.25">
      <c r="A7" s="76" t="s">
        <v>3</v>
      </c>
      <c r="B7" s="76"/>
      <c r="C7" s="76"/>
      <c r="D7" s="76"/>
      <c r="E7" s="76"/>
      <c r="F7" s="76"/>
      <c r="G7" s="76"/>
    </row>
    <row r="8" spans="1:11" x14ac:dyDescent="0.25">
      <c r="A8" s="3"/>
      <c r="B8" s="7"/>
      <c r="C8" s="3"/>
      <c r="D8" s="7"/>
      <c r="E8" s="8"/>
      <c r="F8" s="7"/>
      <c r="G8" s="7"/>
    </row>
    <row r="9" spans="1:11" x14ac:dyDescent="0.25">
      <c r="C9" s="11"/>
      <c r="D9" s="12"/>
      <c r="F9" s="14"/>
    </row>
    <row r="10" spans="1:11" s="6" customFormat="1" x14ac:dyDescent="0.25">
      <c r="A10" s="15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I10"/>
      <c r="J10"/>
      <c r="K10" s="16"/>
    </row>
    <row r="11" spans="1:11" s="16" customFormat="1" x14ac:dyDescent="0.25">
      <c r="A11">
        <v>102</v>
      </c>
      <c r="B11" t="s">
        <v>11</v>
      </c>
      <c r="C11">
        <v>18376805890</v>
      </c>
      <c r="D11" t="s">
        <v>12</v>
      </c>
      <c r="E11" s="13">
        <v>259.89999999999998</v>
      </c>
      <c r="F11">
        <v>3221</v>
      </c>
      <c r="G11" t="s">
        <v>13</v>
      </c>
      <c r="I11"/>
      <c r="J11"/>
    </row>
    <row r="12" spans="1:11" s="16" customFormat="1" x14ac:dyDescent="0.25">
      <c r="A12"/>
      <c r="B12"/>
      <c r="C12"/>
      <c r="D12" t="s">
        <v>14</v>
      </c>
      <c r="E12" s="13">
        <v>259.89999999999998</v>
      </c>
      <c r="F12"/>
      <c r="G12" t="s">
        <v>15</v>
      </c>
      <c r="I12"/>
      <c r="J12"/>
    </row>
    <row r="13" spans="1:11" s="16" customFormat="1" x14ac:dyDescent="0.25">
      <c r="A13">
        <v>1055</v>
      </c>
      <c r="B13" t="s">
        <v>16</v>
      </c>
      <c r="C13">
        <v>87311810356</v>
      </c>
      <c r="D13" t="s">
        <v>12</v>
      </c>
      <c r="E13" s="13">
        <v>8.1999999999999993</v>
      </c>
      <c r="F13">
        <v>3221</v>
      </c>
      <c r="G13" t="s">
        <v>13</v>
      </c>
      <c r="I13"/>
      <c r="J13"/>
    </row>
    <row r="14" spans="1:11" s="16" customFormat="1" x14ac:dyDescent="0.25">
      <c r="A14">
        <v>1055</v>
      </c>
      <c r="B14" t="s">
        <v>16</v>
      </c>
      <c r="C14">
        <v>87311810356</v>
      </c>
      <c r="D14" t="s">
        <v>12</v>
      </c>
      <c r="E14" s="13">
        <v>1161.1199999999999</v>
      </c>
      <c r="F14">
        <v>3231</v>
      </c>
      <c r="G14" t="s">
        <v>17</v>
      </c>
      <c r="I14"/>
      <c r="J14"/>
    </row>
    <row r="15" spans="1:11" s="16" customFormat="1" x14ac:dyDescent="0.25">
      <c r="A15"/>
      <c r="B15"/>
      <c r="C15"/>
      <c r="D15" t="s">
        <v>14</v>
      </c>
      <c r="E15" s="13">
        <f>E13+E14</f>
        <v>1169.32</v>
      </c>
      <c r="F15"/>
      <c r="G15"/>
      <c r="I15"/>
      <c r="J15"/>
    </row>
    <row r="16" spans="1:11" s="16" customFormat="1" x14ac:dyDescent="0.25">
      <c r="A16">
        <v>1125</v>
      </c>
      <c r="B16" t="s">
        <v>18</v>
      </c>
      <c r="C16">
        <v>88470929840</v>
      </c>
      <c r="D16" t="s">
        <v>19</v>
      </c>
      <c r="E16" s="13">
        <v>259.88</v>
      </c>
      <c r="F16">
        <v>3222</v>
      </c>
      <c r="G16" t="s">
        <v>20</v>
      </c>
      <c r="I16"/>
      <c r="J16"/>
    </row>
    <row r="17" spans="1:10" s="16" customFormat="1" x14ac:dyDescent="0.25">
      <c r="A17"/>
      <c r="B17" t="s">
        <v>15</v>
      </c>
      <c r="C17"/>
      <c r="D17" t="s">
        <v>14</v>
      </c>
      <c r="E17" s="13">
        <v>259.88</v>
      </c>
      <c r="F17"/>
      <c r="G17" t="s">
        <v>15</v>
      </c>
      <c r="I17"/>
      <c r="J17"/>
    </row>
    <row r="18" spans="1:10" s="16" customFormat="1" x14ac:dyDescent="0.25">
      <c r="A18">
        <v>1133</v>
      </c>
      <c r="B18" t="s">
        <v>21</v>
      </c>
      <c r="C18">
        <v>16912997621</v>
      </c>
      <c r="D18" t="s">
        <v>22</v>
      </c>
      <c r="E18" s="13">
        <v>58.58</v>
      </c>
      <c r="F18">
        <v>3234</v>
      </c>
      <c r="G18" t="s">
        <v>23</v>
      </c>
      <c r="I18"/>
      <c r="J18"/>
    </row>
    <row r="19" spans="1:10" s="16" customFormat="1" x14ac:dyDescent="0.25">
      <c r="A19"/>
      <c r="B19"/>
      <c r="C19"/>
      <c r="D19" t="s">
        <v>14</v>
      </c>
      <c r="E19" s="13">
        <f>E18</f>
        <v>58.58</v>
      </c>
      <c r="F19"/>
      <c r="G19"/>
      <c r="I19"/>
      <c r="J19"/>
    </row>
    <row r="20" spans="1:10" s="16" customFormat="1" x14ac:dyDescent="0.25">
      <c r="A20">
        <v>1248</v>
      </c>
      <c r="B20" t="s">
        <v>24</v>
      </c>
      <c r="C20">
        <v>93926415263</v>
      </c>
      <c r="D20" t="s">
        <v>12</v>
      </c>
      <c r="E20" s="13">
        <v>9118.75</v>
      </c>
      <c r="F20">
        <v>3238</v>
      </c>
      <c r="G20" t="s">
        <v>25</v>
      </c>
      <c r="I20"/>
      <c r="J20"/>
    </row>
    <row r="21" spans="1:10" s="16" customFormat="1" x14ac:dyDescent="0.25">
      <c r="A21"/>
      <c r="B21"/>
      <c r="C21"/>
      <c r="D21" t="s">
        <v>14</v>
      </c>
      <c r="E21" s="13">
        <f>E20</f>
        <v>9118.75</v>
      </c>
      <c r="F21"/>
      <c r="G21"/>
      <c r="I21"/>
      <c r="J21"/>
    </row>
    <row r="22" spans="1:10" s="16" customFormat="1" x14ac:dyDescent="0.25">
      <c r="A22">
        <v>138</v>
      </c>
      <c r="B22" t="s">
        <v>26</v>
      </c>
      <c r="C22">
        <v>69715301002</v>
      </c>
      <c r="D22" t="s">
        <v>12</v>
      </c>
      <c r="E22" s="13">
        <v>381.25</v>
      </c>
      <c r="F22">
        <v>3232</v>
      </c>
      <c r="G22" t="s">
        <v>27</v>
      </c>
      <c r="I22"/>
      <c r="J22"/>
    </row>
    <row r="23" spans="1:10" s="16" customFormat="1" x14ac:dyDescent="0.25">
      <c r="A23"/>
      <c r="B23"/>
      <c r="C23"/>
      <c r="D23" t="s">
        <v>14</v>
      </c>
      <c r="E23" s="13">
        <f>E22</f>
        <v>381.25</v>
      </c>
      <c r="F23"/>
      <c r="G23"/>
      <c r="I23"/>
      <c r="J23"/>
    </row>
    <row r="24" spans="1:10" s="16" customFormat="1" x14ac:dyDescent="0.25">
      <c r="A24">
        <v>153</v>
      </c>
      <c r="B24" t="s">
        <v>28</v>
      </c>
      <c r="C24">
        <v>9253797076</v>
      </c>
      <c r="D24" t="s">
        <v>12</v>
      </c>
      <c r="E24" s="13">
        <v>630</v>
      </c>
      <c r="F24">
        <v>3236</v>
      </c>
      <c r="G24" t="s">
        <v>29</v>
      </c>
      <c r="I24"/>
      <c r="J24"/>
    </row>
    <row r="25" spans="1:10" s="16" customFormat="1" x14ac:dyDescent="0.25">
      <c r="A25"/>
      <c r="B25"/>
      <c r="C25"/>
      <c r="D25" t="s">
        <v>14</v>
      </c>
      <c r="E25" s="13">
        <f>E24</f>
        <v>630</v>
      </c>
      <c r="F25"/>
      <c r="G25"/>
      <c r="I25"/>
      <c r="J25"/>
    </row>
    <row r="26" spans="1:10" s="16" customFormat="1" x14ac:dyDescent="0.25">
      <c r="A26">
        <v>158</v>
      </c>
      <c r="B26" t="s">
        <v>30</v>
      </c>
      <c r="C26">
        <v>27759560625</v>
      </c>
      <c r="D26" t="s">
        <v>12</v>
      </c>
      <c r="E26" s="13">
        <v>5.99</v>
      </c>
      <c r="F26">
        <v>3221</v>
      </c>
      <c r="G26" t="s">
        <v>13</v>
      </c>
      <c r="I26"/>
      <c r="J26"/>
    </row>
    <row r="27" spans="1:10" s="16" customFormat="1" x14ac:dyDescent="0.25">
      <c r="A27">
        <v>158</v>
      </c>
      <c r="B27" t="s">
        <v>30</v>
      </c>
      <c r="C27">
        <v>27759560625</v>
      </c>
      <c r="D27" t="s">
        <v>12</v>
      </c>
      <c r="E27" s="13">
        <v>1963.13</v>
      </c>
      <c r="F27">
        <v>3223</v>
      </c>
      <c r="G27" t="s">
        <v>31</v>
      </c>
      <c r="I27"/>
      <c r="J27"/>
    </row>
    <row r="28" spans="1:10" s="16" customFormat="1" x14ac:dyDescent="0.25">
      <c r="A28">
        <v>158</v>
      </c>
      <c r="B28" t="s">
        <v>30</v>
      </c>
      <c r="C28">
        <v>27759560625</v>
      </c>
      <c r="D28" t="s">
        <v>12</v>
      </c>
      <c r="E28" s="13">
        <v>9.7899999999999991</v>
      </c>
      <c r="F28">
        <v>3224</v>
      </c>
      <c r="G28" t="s">
        <v>32</v>
      </c>
      <c r="I28"/>
      <c r="J28"/>
    </row>
    <row r="29" spans="1:10" s="16" customFormat="1" x14ac:dyDescent="0.25">
      <c r="A29"/>
      <c r="B29"/>
      <c r="C29"/>
      <c r="D29" t="s">
        <v>14</v>
      </c>
      <c r="E29" s="13">
        <f>E26+E27+E28</f>
        <v>1978.91</v>
      </c>
      <c r="F29"/>
      <c r="G29"/>
      <c r="I29"/>
      <c r="J29"/>
    </row>
    <row r="30" spans="1:10" s="16" customFormat="1" x14ac:dyDescent="0.25">
      <c r="A30">
        <v>1627</v>
      </c>
      <c r="B30" t="s">
        <v>33</v>
      </c>
      <c r="C30">
        <v>15907062900</v>
      </c>
      <c r="D30" t="s">
        <v>12</v>
      </c>
      <c r="E30" s="13">
        <v>355.51</v>
      </c>
      <c r="F30">
        <v>3223</v>
      </c>
      <c r="G30" t="s">
        <v>31</v>
      </c>
      <c r="I30"/>
      <c r="J30"/>
    </row>
    <row r="31" spans="1:10" s="16" customFormat="1" x14ac:dyDescent="0.25">
      <c r="A31"/>
      <c r="B31"/>
      <c r="C31"/>
      <c r="D31" t="s">
        <v>14</v>
      </c>
      <c r="E31" s="13">
        <f>E30</f>
        <v>355.51</v>
      </c>
      <c r="F31"/>
      <c r="G31"/>
      <c r="I31"/>
      <c r="J31"/>
    </row>
    <row r="32" spans="1:10" s="16" customFormat="1" x14ac:dyDescent="0.25">
      <c r="A32">
        <v>163</v>
      </c>
      <c r="B32" t="s">
        <v>34</v>
      </c>
      <c r="C32">
        <v>32507385382</v>
      </c>
      <c r="D32" t="s">
        <v>12</v>
      </c>
      <c r="E32" s="13">
        <v>2542.98</v>
      </c>
      <c r="F32">
        <v>3238</v>
      </c>
      <c r="G32" t="s">
        <v>25</v>
      </c>
      <c r="I32"/>
      <c r="J32"/>
    </row>
    <row r="33" spans="1:10" s="16" customFormat="1" x14ac:dyDescent="0.25">
      <c r="A33"/>
      <c r="B33"/>
      <c r="C33"/>
      <c r="D33" t="s">
        <v>14</v>
      </c>
      <c r="E33" s="13">
        <f>E32</f>
        <v>2542.98</v>
      </c>
      <c r="F33"/>
      <c r="G33"/>
      <c r="I33"/>
      <c r="J33"/>
    </row>
    <row r="34" spans="1:10" s="16" customFormat="1" x14ac:dyDescent="0.25">
      <c r="A34">
        <v>1649</v>
      </c>
      <c r="B34" t="s">
        <v>35</v>
      </c>
      <c r="C34">
        <v>6779162480</v>
      </c>
      <c r="D34" t="s">
        <v>36</v>
      </c>
      <c r="E34" s="13">
        <v>278.95</v>
      </c>
      <c r="F34">
        <v>3239</v>
      </c>
      <c r="G34" t="s">
        <v>37</v>
      </c>
      <c r="I34"/>
      <c r="J34"/>
    </row>
    <row r="35" spans="1:10" s="16" customFormat="1" x14ac:dyDescent="0.25">
      <c r="A35"/>
      <c r="B35"/>
      <c r="C35"/>
      <c r="D35" t="s">
        <v>14</v>
      </c>
      <c r="E35" s="13">
        <f>E34</f>
        <v>278.95</v>
      </c>
      <c r="F35"/>
      <c r="G35"/>
      <c r="I35"/>
      <c r="J35"/>
    </row>
    <row r="36" spans="1:10" s="16" customFormat="1" x14ac:dyDescent="0.25">
      <c r="A36">
        <v>174</v>
      </c>
      <c r="B36" t="s">
        <v>38</v>
      </c>
      <c r="C36">
        <v>90918289020</v>
      </c>
      <c r="D36" t="s">
        <v>12</v>
      </c>
      <c r="E36" s="13">
        <v>56.44</v>
      </c>
      <c r="F36">
        <v>3222</v>
      </c>
      <c r="G36" t="s">
        <v>20</v>
      </c>
      <c r="I36"/>
      <c r="J36"/>
    </row>
    <row r="37" spans="1:10" s="16" customFormat="1" x14ac:dyDescent="0.25">
      <c r="A37">
        <v>175</v>
      </c>
      <c r="B37" t="s">
        <v>38</v>
      </c>
      <c r="C37">
        <v>90918289020</v>
      </c>
      <c r="D37" t="s">
        <v>12</v>
      </c>
      <c r="E37" s="13">
        <v>250.66</v>
      </c>
      <c r="F37">
        <v>3225</v>
      </c>
      <c r="G37" t="s">
        <v>39</v>
      </c>
      <c r="I37"/>
      <c r="J37"/>
    </row>
    <row r="38" spans="1:10" s="16" customFormat="1" x14ac:dyDescent="0.25">
      <c r="A38"/>
      <c r="B38"/>
      <c r="C38"/>
      <c r="D38" t="s">
        <v>14</v>
      </c>
      <c r="E38" s="16">
        <f>E36+E37</f>
        <v>307.10000000000002</v>
      </c>
      <c r="I38"/>
      <c r="J38"/>
    </row>
    <row r="39" spans="1:10" s="16" customFormat="1" x14ac:dyDescent="0.25">
      <c r="A39">
        <v>181</v>
      </c>
      <c r="B39" t="s">
        <v>40</v>
      </c>
      <c r="C39">
        <v>29732862130</v>
      </c>
      <c r="D39" t="s">
        <v>41</v>
      </c>
      <c r="E39" s="13">
        <v>65.56</v>
      </c>
      <c r="F39">
        <v>3234</v>
      </c>
      <c r="G39" t="s">
        <v>23</v>
      </c>
      <c r="I39"/>
      <c r="J39"/>
    </row>
    <row r="40" spans="1:10" s="16" customFormat="1" x14ac:dyDescent="0.25">
      <c r="A40"/>
      <c r="B40"/>
      <c r="C40"/>
      <c r="D40" t="s">
        <v>14</v>
      </c>
      <c r="E40" s="13">
        <f>E39</f>
        <v>65.56</v>
      </c>
      <c r="F40"/>
      <c r="G40"/>
      <c r="I40"/>
      <c r="J40"/>
    </row>
    <row r="41" spans="1:10" s="16" customFormat="1" x14ac:dyDescent="0.25">
      <c r="A41">
        <v>1860</v>
      </c>
      <c r="B41" t="s">
        <v>42</v>
      </c>
      <c r="C41">
        <v>9933651854</v>
      </c>
      <c r="D41" t="s">
        <v>43</v>
      </c>
      <c r="E41" s="13">
        <v>33.44</v>
      </c>
      <c r="F41">
        <v>3234</v>
      </c>
      <c r="G41" t="s">
        <v>23</v>
      </c>
      <c r="I41"/>
      <c r="J41"/>
    </row>
    <row r="42" spans="1:10" s="16" customFormat="1" x14ac:dyDescent="0.25">
      <c r="A42"/>
      <c r="B42"/>
      <c r="C42"/>
      <c r="D42" t="s">
        <v>14</v>
      </c>
      <c r="E42" s="13">
        <f>E41</f>
        <v>33.44</v>
      </c>
      <c r="F42"/>
      <c r="G42"/>
      <c r="I42"/>
      <c r="J42"/>
    </row>
    <row r="43" spans="1:10" s="16" customFormat="1" x14ac:dyDescent="0.25">
      <c r="A43">
        <v>1877</v>
      </c>
      <c r="B43" t="s">
        <v>44</v>
      </c>
      <c r="C43">
        <v>6531901714</v>
      </c>
      <c r="D43" t="s">
        <v>36</v>
      </c>
      <c r="E43" s="13">
        <v>49.66</v>
      </c>
      <c r="F43">
        <v>3234</v>
      </c>
      <c r="G43" t="s">
        <v>23</v>
      </c>
      <c r="I43"/>
      <c r="J43"/>
    </row>
    <row r="44" spans="1:10" s="16" customFormat="1" x14ac:dyDescent="0.25">
      <c r="A44"/>
      <c r="B44"/>
      <c r="C44"/>
      <c r="D44" t="s">
        <v>14</v>
      </c>
      <c r="E44" s="13">
        <f>E43</f>
        <v>49.66</v>
      </c>
      <c r="F44"/>
      <c r="G44"/>
      <c r="I44"/>
      <c r="J44"/>
    </row>
    <row r="45" spans="1:10" s="16" customFormat="1" x14ac:dyDescent="0.25">
      <c r="A45">
        <v>188</v>
      </c>
      <c r="B45" t="s">
        <v>45</v>
      </c>
      <c r="C45">
        <v>7507345484</v>
      </c>
      <c r="D45" t="s">
        <v>46</v>
      </c>
      <c r="E45" s="13">
        <v>27.59</v>
      </c>
      <c r="F45">
        <v>3234</v>
      </c>
      <c r="G45" t="s">
        <v>23</v>
      </c>
      <c r="I45"/>
      <c r="J45"/>
    </row>
    <row r="46" spans="1:10" s="16" customFormat="1" x14ac:dyDescent="0.25">
      <c r="A46"/>
      <c r="B46"/>
      <c r="C46"/>
      <c r="D46" t="s">
        <v>14</v>
      </c>
      <c r="E46" s="13">
        <f>E45</f>
        <v>27.59</v>
      </c>
      <c r="F46"/>
      <c r="G46"/>
      <c r="I46"/>
      <c r="J46"/>
    </row>
    <row r="47" spans="1:10" s="16" customFormat="1" x14ac:dyDescent="0.25">
      <c r="A47">
        <v>1981</v>
      </c>
      <c r="B47" t="s">
        <v>47</v>
      </c>
      <c r="C47">
        <v>89406825003</v>
      </c>
      <c r="D47" t="s">
        <v>43</v>
      </c>
      <c r="E47" s="13">
        <v>12.73</v>
      </c>
      <c r="F47">
        <v>3234</v>
      </c>
      <c r="G47" t="s">
        <v>23</v>
      </c>
      <c r="I47"/>
      <c r="J47"/>
    </row>
    <row r="48" spans="1:10" s="16" customFormat="1" x14ac:dyDescent="0.25">
      <c r="A48"/>
      <c r="B48"/>
      <c r="C48"/>
      <c r="D48" t="s">
        <v>14</v>
      </c>
      <c r="E48" s="13">
        <f>E47</f>
        <v>12.73</v>
      </c>
      <c r="F48"/>
      <c r="G48"/>
      <c r="I48"/>
      <c r="J48"/>
    </row>
    <row r="49" spans="1:10" s="16" customFormat="1" ht="32.25" customHeight="1" x14ac:dyDescent="0.25">
      <c r="A49">
        <v>20</v>
      </c>
      <c r="B49" s="10" t="s">
        <v>48</v>
      </c>
      <c r="C49">
        <v>61817894937</v>
      </c>
      <c r="D49" t="s">
        <v>12</v>
      </c>
      <c r="E49" s="13">
        <v>1545.44</v>
      </c>
      <c r="F49">
        <v>3234</v>
      </c>
      <c r="G49" t="s">
        <v>23</v>
      </c>
      <c r="I49"/>
      <c r="J49"/>
    </row>
    <row r="50" spans="1:10" s="16" customFormat="1" ht="32.25" customHeight="1" x14ac:dyDescent="0.25">
      <c r="A50">
        <v>20</v>
      </c>
      <c r="B50" s="10" t="s">
        <v>48</v>
      </c>
      <c r="C50">
        <v>61817894937</v>
      </c>
      <c r="D50" t="s">
        <v>12</v>
      </c>
      <c r="E50" s="13">
        <v>0.2</v>
      </c>
      <c r="F50">
        <v>3433</v>
      </c>
      <c r="G50" t="s">
        <v>49</v>
      </c>
      <c r="I50"/>
      <c r="J50"/>
    </row>
    <row r="51" spans="1:10" s="16" customFormat="1" x14ac:dyDescent="0.25">
      <c r="A51"/>
      <c r="B51"/>
      <c r="C51"/>
      <c r="D51" t="s">
        <v>14</v>
      </c>
      <c r="E51" s="13">
        <f>E49+E50</f>
        <v>1545.64</v>
      </c>
      <c r="F51"/>
      <c r="G51"/>
      <c r="I51"/>
      <c r="J51"/>
    </row>
    <row r="52" spans="1:10" s="16" customFormat="1" x14ac:dyDescent="0.25">
      <c r="A52">
        <v>2068</v>
      </c>
      <c r="B52" t="s">
        <v>50</v>
      </c>
      <c r="C52">
        <v>11294943436</v>
      </c>
      <c r="D52" t="s">
        <v>51</v>
      </c>
      <c r="E52" s="13">
        <v>32.340000000000003</v>
      </c>
      <c r="F52">
        <v>3234</v>
      </c>
      <c r="G52" t="s">
        <v>23</v>
      </c>
      <c r="I52"/>
      <c r="J52"/>
    </row>
    <row r="53" spans="1:10" s="16" customFormat="1" x14ac:dyDescent="0.25">
      <c r="A53"/>
      <c r="B53"/>
      <c r="C53"/>
      <c r="D53" t="s">
        <v>14</v>
      </c>
      <c r="E53" s="13">
        <f>E52</f>
        <v>32.340000000000003</v>
      </c>
      <c r="F53"/>
      <c r="G53"/>
      <c r="I53"/>
      <c r="J53"/>
    </row>
    <row r="54" spans="1:10" s="16" customFormat="1" x14ac:dyDescent="0.25">
      <c r="A54">
        <v>224</v>
      </c>
      <c r="B54" t="s">
        <v>52</v>
      </c>
      <c r="C54">
        <v>73660371074</v>
      </c>
      <c r="D54" t="s">
        <v>53</v>
      </c>
      <c r="E54" s="13">
        <v>27.99</v>
      </c>
      <c r="F54">
        <v>3225</v>
      </c>
      <c r="G54" t="s">
        <v>39</v>
      </c>
      <c r="I54"/>
      <c r="J54"/>
    </row>
    <row r="55" spans="1:10" s="16" customFormat="1" x14ac:dyDescent="0.25">
      <c r="A55"/>
      <c r="B55"/>
      <c r="C55"/>
      <c r="D55" t="s">
        <v>14</v>
      </c>
      <c r="E55" s="13">
        <f>E54</f>
        <v>27.99</v>
      </c>
      <c r="F55"/>
      <c r="G55"/>
      <c r="I55"/>
      <c r="J55"/>
    </row>
    <row r="56" spans="1:10" s="16" customFormat="1" x14ac:dyDescent="0.25">
      <c r="A56">
        <v>227</v>
      </c>
      <c r="B56" t="s">
        <v>54</v>
      </c>
      <c r="C56">
        <v>68419124305</v>
      </c>
      <c r="D56" t="s">
        <v>12</v>
      </c>
      <c r="E56" s="13">
        <v>467.28</v>
      </c>
      <c r="F56">
        <v>3295</v>
      </c>
      <c r="G56" t="s">
        <v>55</v>
      </c>
      <c r="I56"/>
      <c r="J56"/>
    </row>
    <row r="57" spans="1:10" s="16" customFormat="1" x14ac:dyDescent="0.25">
      <c r="A57"/>
      <c r="B57"/>
      <c r="C57"/>
      <c r="D57" t="s">
        <v>14</v>
      </c>
      <c r="E57" s="13">
        <f>E56</f>
        <v>467.28</v>
      </c>
      <c r="F57"/>
      <c r="G57"/>
      <c r="I57"/>
      <c r="J57"/>
    </row>
    <row r="58" spans="1:10" s="16" customFormat="1" x14ac:dyDescent="0.25">
      <c r="A58">
        <v>2353</v>
      </c>
      <c r="B58" t="s">
        <v>56</v>
      </c>
      <c r="C58">
        <v>38152213074</v>
      </c>
      <c r="D58" t="s">
        <v>57</v>
      </c>
      <c r="E58" s="13">
        <v>4.12</v>
      </c>
      <c r="F58">
        <v>3221</v>
      </c>
      <c r="G58" t="s">
        <v>13</v>
      </c>
      <c r="I58"/>
      <c r="J58"/>
    </row>
    <row r="59" spans="1:10" s="16" customFormat="1" x14ac:dyDescent="0.25">
      <c r="A59">
        <v>2353</v>
      </c>
      <c r="B59" t="s">
        <v>56</v>
      </c>
      <c r="C59">
        <v>38152213074</v>
      </c>
      <c r="D59" t="s">
        <v>57</v>
      </c>
      <c r="E59" s="13">
        <v>130</v>
      </c>
      <c r="F59">
        <v>3234</v>
      </c>
      <c r="G59" t="s">
        <v>23</v>
      </c>
      <c r="I59"/>
      <c r="J59"/>
    </row>
    <row r="60" spans="1:10" s="16" customFormat="1" x14ac:dyDescent="0.25">
      <c r="A60">
        <v>2353</v>
      </c>
      <c r="B60" t="s">
        <v>56</v>
      </c>
      <c r="C60">
        <v>38152213074</v>
      </c>
      <c r="D60" t="s">
        <v>57</v>
      </c>
      <c r="E60" s="13">
        <v>29.38</v>
      </c>
      <c r="F60">
        <v>3235</v>
      </c>
      <c r="G60" t="s">
        <v>58</v>
      </c>
      <c r="I60"/>
      <c r="J60"/>
    </row>
    <row r="61" spans="1:10" s="16" customFormat="1" x14ac:dyDescent="0.25">
      <c r="A61"/>
      <c r="B61"/>
      <c r="C61"/>
      <c r="D61" t="s">
        <v>14</v>
      </c>
      <c r="E61" s="13">
        <f>E58+E59+E60</f>
        <v>163.5</v>
      </c>
      <c r="F61"/>
      <c r="G61"/>
      <c r="I61"/>
      <c r="J61"/>
    </row>
    <row r="62" spans="1:10" s="16" customFormat="1" x14ac:dyDescent="0.25">
      <c r="A62">
        <v>242</v>
      </c>
      <c r="B62" t="s">
        <v>59</v>
      </c>
      <c r="C62">
        <v>3785720358</v>
      </c>
      <c r="D62" t="s">
        <v>12</v>
      </c>
      <c r="E62" s="13">
        <v>435.02</v>
      </c>
      <c r="F62">
        <v>3239</v>
      </c>
      <c r="G62" t="s">
        <v>37</v>
      </c>
      <c r="I62"/>
      <c r="J62"/>
    </row>
    <row r="63" spans="1:10" s="16" customFormat="1" x14ac:dyDescent="0.25">
      <c r="A63"/>
      <c r="B63"/>
      <c r="C63"/>
      <c r="D63" t="s">
        <v>14</v>
      </c>
      <c r="E63" s="13">
        <f>E62</f>
        <v>435.02</v>
      </c>
      <c r="F63"/>
      <c r="G63"/>
      <c r="I63"/>
      <c r="J63"/>
    </row>
    <row r="64" spans="1:10" s="16" customFormat="1" x14ac:dyDescent="0.25">
      <c r="A64">
        <v>2442</v>
      </c>
      <c r="B64" t="s">
        <v>60</v>
      </c>
      <c r="C64">
        <v>84485812058</v>
      </c>
      <c r="D64" t="s">
        <v>12</v>
      </c>
      <c r="E64" s="13">
        <v>220.48</v>
      </c>
      <c r="F64">
        <v>3232</v>
      </c>
      <c r="G64" t="s">
        <v>27</v>
      </c>
      <c r="I64"/>
      <c r="J64"/>
    </row>
    <row r="65" spans="1:10" s="16" customFormat="1" x14ac:dyDescent="0.25">
      <c r="A65"/>
      <c r="B65"/>
      <c r="C65"/>
      <c r="D65" t="s">
        <v>14</v>
      </c>
      <c r="E65" s="13">
        <f>E64</f>
        <v>220.48</v>
      </c>
      <c r="F65"/>
      <c r="G65"/>
      <c r="I65"/>
      <c r="J65"/>
    </row>
    <row r="66" spans="1:10" s="16" customFormat="1" x14ac:dyDescent="0.25">
      <c r="A66">
        <v>2468</v>
      </c>
      <c r="B66" t="s">
        <v>61</v>
      </c>
      <c r="C66">
        <v>63288148995</v>
      </c>
      <c r="D66" t="s">
        <v>51</v>
      </c>
      <c r="E66" s="13">
        <v>1529.94</v>
      </c>
      <c r="F66">
        <v>3237</v>
      </c>
      <c r="G66" t="s">
        <v>62</v>
      </c>
      <c r="I66"/>
      <c r="J66"/>
    </row>
    <row r="67" spans="1:10" s="16" customFormat="1" x14ac:dyDescent="0.25">
      <c r="A67"/>
      <c r="B67"/>
      <c r="C67"/>
      <c r="D67" t="s">
        <v>14</v>
      </c>
      <c r="E67" s="13">
        <f>E66</f>
        <v>1529.94</v>
      </c>
      <c r="F67"/>
      <c r="G67"/>
      <c r="I67"/>
      <c r="J67"/>
    </row>
    <row r="68" spans="1:10" s="16" customFormat="1" x14ac:dyDescent="0.25">
      <c r="A68">
        <v>25</v>
      </c>
      <c r="B68" t="s">
        <v>63</v>
      </c>
      <c r="C68">
        <v>81793146560</v>
      </c>
      <c r="D68" t="s">
        <v>12</v>
      </c>
      <c r="E68" s="13">
        <v>2493.35</v>
      </c>
      <c r="F68">
        <v>3231</v>
      </c>
      <c r="G68" t="s">
        <v>17</v>
      </c>
      <c r="I68"/>
      <c r="J68"/>
    </row>
    <row r="69" spans="1:10" s="16" customFormat="1" x14ac:dyDescent="0.25">
      <c r="A69"/>
      <c r="B69"/>
      <c r="C69"/>
      <c r="D69" t="s">
        <v>12</v>
      </c>
      <c r="E69" s="13">
        <v>18.420000000000002</v>
      </c>
      <c r="F69">
        <v>3433</v>
      </c>
      <c r="G69" t="s">
        <v>49</v>
      </c>
      <c r="I69"/>
      <c r="J69"/>
    </row>
    <row r="70" spans="1:10" s="16" customFormat="1" x14ac:dyDescent="0.25">
      <c r="A70"/>
      <c r="B70"/>
      <c r="C70"/>
      <c r="D70" t="s">
        <v>14</v>
      </c>
      <c r="E70" s="13">
        <f>E68+E69</f>
        <v>2511.77</v>
      </c>
      <c r="F70"/>
      <c r="G70"/>
      <c r="I70"/>
      <c r="J70"/>
    </row>
    <row r="71" spans="1:10" s="16" customFormat="1" x14ac:dyDescent="0.25">
      <c r="A71">
        <v>2536</v>
      </c>
      <c r="B71" t="s">
        <v>64</v>
      </c>
      <c r="C71">
        <v>92176483054</v>
      </c>
      <c r="D71" t="s">
        <v>12</v>
      </c>
      <c r="E71" s="13">
        <v>479.25</v>
      </c>
      <c r="F71">
        <v>3221</v>
      </c>
      <c r="G71" t="s">
        <v>13</v>
      </c>
      <c r="I71"/>
      <c r="J71"/>
    </row>
    <row r="72" spans="1:10" s="16" customFormat="1" x14ac:dyDescent="0.25">
      <c r="A72"/>
      <c r="B72"/>
      <c r="C72"/>
      <c r="D72" t="s">
        <v>14</v>
      </c>
      <c r="E72" s="13">
        <f>E71</f>
        <v>479.25</v>
      </c>
      <c r="F72"/>
      <c r="G72"/>
      <c r="I72"/>
      <c r="J72"/>
    </row>
    <row r="73" spans="1:10" s="16" customFormat="1" x14ac:dyDescent="0.25">
      <c r="A73">
        <v>278</v>
      </c>
      <c r="B73" t="s">
        <v>65</v>
      </c>
      <c r="C73">
        <v>46144176176</v>
      </c>
      <c r="D73" t="s">
        <v>12</v>
      </c>
      <c r="E73" s="13">
        <v>39.89</v>
      </c>
      <c r="F73">
        <v>3239</v>
      </c>
      <c r="G73" t="s">
        <v>37</v>
      </c>
      <c r="I73"/>
      <c r="J73"/>
    </row>
    <row r="74" spans="1:10" s="16" customFormat="1" x14ac:dyDescent="0.25">
      <c r="A74">
        <v>278</v>
      </c>
      <c r="B74" t="s">
        <v>65</v>
      </c>
      <c r="C74">
        <v>46144176176</v>
      </c>
      <c r="D74" t="s">
        <v>12</v>
      </c>
      <c r="E74" s="13">
        <v>13.27</v>
      </c>
      <c r="F74">
        <v>3294</v>
      </c>
      <c r="G74" t="s">
        <v>66</v>
      </c>
      <c r="I74"/>
      <c r="J74"/>
    </row>
    <row r="75" spans="1:10" s="16" customFormat="1" x14ac:dyDescent="0.25">
      <c r="A75"/>
      <c r="B75"/>
      <c r="C75"/>
      <c r="D75" t="s">
        <v>14</v>
      </c>
      <c r="E75" s="13">
        <f>E73+E74</f>
        <v>53.16</v>
      </c>
      <c r="F75"/>
      <c r="G75"/>
      <c r="I75"/>
      <c r="J75"/>
    </row>
    <row r="76" spans="1:10" s="16" customFormat="1" x14ac:dyDescent="0.25">
      <c r="A76">
        <v>2872</v>
      </c>
      <c r="B76" t="s">
        <v>67</v>
      </c>
      <c r="C76">
        <v>34672089688</v>
      </c>
      <c r="D76" t="s">
        <v>12</v>
      </c>
      <c r="E76" s="13">
        <v>60.25</v>
      </c>
      <c r="F76">
        <v>3239</v>
      </c>
      <c r="G76" t="s">
        <v>37</v>
      </c>
      <c r="I76"/>
      <c r="J76"/>
    </row>
    <row r="77" spans="1:10" s="16" customFormat="1" x14ac:dyDescent="0.25">
      <c r="A77"/>
      <c r="B77"/>
      <c r="C77"/>
      <c r="D77" t="s">
        <v>14</v>
      </c>
      <c r="E77" s="13">
        <f>E76</f>
        <v>60.25</v>
      </c>
      <c r="F77"/>
      <c r="G77"/>
      <c r="I77"/>
      <c r="J77"/>
    </row>
    <row r="78" spans="1:10" s="16" customFormat="1" x14ac:dyDescent="0.25">
      <c r="A78">
        <v>2933</v>
      </c>
      <c r="B78" t="s">
        <v>68</v>
      </c>
      <c r="C78">
        <v>63073332379</v>
      </c>
      <c r="D78" t="s">
        <v>12</v>
      </c>
      <c r="E78" s="13">
        <v>12013.39</v>
      </c>
      <c r="F78">
        <v>3223</v>
      </c>
      <c r="G78" t="s">
        <v>31</v>
      </c>
      <c r="I78"/>
      <c r="J78"/>
    </row>
    <row r="79" spans="1:10" s="16" customFormat="1" x14ac:dyDescent="0.25">
      <c r="A79"/>
      <c r="B79"/>
      <c r="C79"/>
      <c r="D79" t="s">
        <v>14</v>
      </c>
      <c r="E79" s="13">
        <f>E78</f>
        <v>12013.39</v>
      </c>
      <c r="F79"/>
      <c r="G79"/>
      <c r="I79"/>
      <c r="J79"/>
    </row>
    <row r="80" spans="1:10" s="16" customFormat="1" x14ac:dyDescent="0.25">
      <c r="A80">
        <v>3194</v>
      </c>
      <c r="B80" t="s">
        <v>69</v>
      </c>
      <c r="C80">
        <v>85986018932</v>
      </c>
      <c r="D80" t="s">
        <v>12</v>
      </c>
      <c r="E80" s="13">
        <v>1500</v>
      </c>
      <c r="F80">
        <v>3294</v>
      </c>
      <c r="G80" t="s">
        <v>66</v>
      </c>
      <c r="I80"/>
      <c r="J80"/>
    </row>
    <row r="81" spans="1:10" s="16" customFormat="1" x14ac:dyDescent="0.25">
      <c r="A81"/>
      <c r="B81"/>
      <c r="C81"/>
      <c r="D81" t="s">
        <v>14</v>
      </c>
      <c r="E81" s="13">
        <f>E80</f>
        <v>1500</v>
      </c>
      <c r="F81"/>
      <c r="G81"/>
      <c r="I81"/>
      <c r="J81"/>
    </row>
    <row r="82" spans="1:10" s="16" customFormat="1" x14ac:dyDescent="0.25">
      <c r="A82">
        <v>336</v>
      </c>
      <c r="B82" t="s">
        <v>70</v>
      </c>
      <c r="C82">
        <v>15907062900</v>
      </c>
      <c r="D82" t="s">
        <v>46</v>
      </c>
      <c r="E82" s="13">
        <v>2103.4699999999998</v>
      </c>
      <c r="F82">
        <v>3223</v>
      </c>
      <c r="G82" t="s">
        <v>31</v>
      </c>
      <c r="I82"/>
      <c r="J82"/>
    </row>
    <row r="83" spans="1:10" s="16" customFormat="1" x14ac:dyDescent="0.25">
      <c r="A83"/>
      <c r="B83"/>
      <c r="C83"/>
      <c r="D83" t="s">
        <v>14</v>
      </c>
      <c r="E83" s="13">
        <f>E82</f>
        <v>2103.4699999999998</v>
      </c>
      <c r="F83"/>
      <c r="G83"/>
      <c r="I83"/>
      <c r="J83"/>
    </row>
    <row r="84" spans="1:10" s="16" customFormat="1" x14ac:dyDescent="0.25">
      <c r="A84">
        <v>3430</v>
      </c>
      <c r="B84" t="s">
        <v>71</v>
      </c>
      <c r="C84">
        <v>84661725029</v>
      </c>
      <c r="D84" t="s">
        <v>53</v>
      </c>
      <c r="E84" s="13">
        <v>218.75</v>
      </c>
      <c r="F84">
        <v>3232</v>
      </c>
      <c r="G84" t="s">
        <v>27</v>
      </c>
      <c r="I84"/>
      <c r="J84"/>
    </row>
    <row r="85" spans="1:10" s="16" customFormat="1" x14ac:dyDescent="0.25">
      <c r="A85"/>
      <c r="B85"/>
      <c r="C85"/>
      <c r="D85" t="s">
        <v>14</v>
      </c>
      <c r="E85" s="13">
        <f>E84</f>
        <v>218.75</v>
      </c>
      <c r="F85"/>
      <c r="G85"/>
      <c r="I85"/>
      <c r="J85"/>
    </row>
    <row r="86" spans="1:10" s="16" customFormat="1" x14ac:dyDescent="0.25">
      <c r="A86">
        <v>351</v>
      </c>
      <c r="B86" t="s">
        <v>72</v>
      </c>
      <c r="C86">
        <v>90439696130</v>
      </c>
      <c r="D86" t="s">
        <v>12</v>
      </c>
      <c r="E86" s="13">
        <v>784.75</v>
      </c>
      <c r="F86">
        <v>3225</v>
      </c>
      <c r="G86" t="s">
        <v>39</v>
      </c>
      <c r="I86"/>
      <c r="J86"/>
    </row>
    <row r="87" spans="1:10" s="16" customFormat="1" x14ac:dyDescent="0.25">
      <c r="A87">
        <v>351</v>
      </c>
      <c r="B87" t="s">
        <v>72</v>
      </c>
      <c r="C87">
        <v>90439696130</v>
      </c>
      <c r="D87" t="s">
        <v>12</v>
      </c>
      <c r="E87" s="13">
        <v>141.19999999999999</v>
      </c>
      <c r="F87">
        <v>3232</v>
      </c>
      <c r="G87" t="s">
        <v>27</v>
      </c>
      <c r="I87"/>
      <c r="J87"/>
    </row>
    <row r="88" spans="1:10" s="16" customFormat="1" x14ac:dyDescent="0.25">
      <c r="A88">
        <v>351</v>
      </c>
      <c r="B88" t="s">
        <v>72</v>
      </c>
      <c r="C88">
        <v>90439696130</v>
      </c>
      <c r="D88" t="s">
        <v>12</v>
      </c>
      <c r="E88" s="13">
        <v>48</v>
      </c>
      <c r="F88">
        <v>3235</v>
      </c>
      <c r="G88" t="s">
        <v>58</v>
      </c>
      <c r="I88"/>
      <c r="J88"/>
    </row>
    <row r="89" spans="1:10" s="16" customFormat="1" x14ac:dyDescent="0.25">
      <c r="A89"/>
      <c r="B89"/>
      <c r="C89"/>
      <c r="D89" t="s">
        <v>14</v>
      </c>
      <c r="E89" s="16">
        <f>E86+E87+E88</f>
        <v>973.95</v>
      </c>
      <c r="F89"/>
      <c r="G89"/>
      <c r="I89"/>
      <c r="J89"/>
    </row>
    <row r="90" spans="1:10" s="16" customFormat="1" x14ac:dyDescent="0.25">
      <c r="A90">
        <v>3673</v>
      </c>
      <c r="B90" t="s">
        <v>73</v>
      </c>
      <c r="C90">
        <v>38812451417</v>
      </c>
      <c r="D90" t="s">
        <v>74</v>
      </c>
      <c r="E90" s="16">
        <v>95.79</v>
      </c>
      <c r="F90">
        <v>3234</v>
      </c>
      <c r="G90" t="s">
        <v>23</v>
      </c>
      <c r="I90"/>
      <c r="J90"/>
    </row>
    <row r="91" spans="1:10" s="16" customFormat="1" x14ac:dyDescent="0.25">
      <c r="A91"/>
      <c r="B91"/>
      <c r="C91"/>
      <c r="D91" t="s">
        <v>14</v>
      </c>
      <c r="E91" s="13">
        <f>E90</f>
        <v>95.79</v>
      </c>
      <c r="F91"/>
      <c r="G91"/>
      <c r="I91"/>
      <c r="J91"/>
    </row>
    <row r="92" spans="1:10" s="16" customFormat="1" x14ac:dyDescent="0.25">
      <c r="A92">
        <v>3682</v>
      </c>
      <c r="B92" t="s">
        <v>75</v>
      </c>
      <c r="C92">
        <v>79178903202</v>
      </c>
      <c r="D92" t="s">
        <v>76</v>
      </c>
      <c r="E92" s="13">
        <v>1579.2</v>
      </c>
      <c r="F92">
        <v>3238</v>
      </c>
      <c r="G92" t="s">
        <v>25</v>
      </c>
      <c r="I92"/>
      <c r="J92"/>
    </row>
    <row r="93" spans="1:10" s="16" customFormat="1" x14ac:dyDescent="0.25">
      <c r="A93"/>
      <c r="B93"/>
      <c r="C93"/>
      <c r="D93" t="s">
        <v>14</v>
      </c>
      <c r="E93" s="13">
        <f>E92</f>
        <v>1579.2</v>
      </c>
      <c r="F93"/>
      <c r="G93"/>
      <c r="I93"/>
      <c r="J93"/>
    </row>
    <row r="94" spans="1:10" s="16" customFormat="1" x14ac:dyDescent="0.25">
      <c r="A94">
        <v>3963</v>
      </c>
      <c r="B94" t="s">
        <v>77</v>
      </c>
      <c r="C94">
        <v>99439479072</v>
      </c>
      <c r="D94" t="s">
        <v>12</v>
      </c>
      <c r="E94" s="13">
        <v>16027.5</v>
      </c>
      <c r="F94">
        <v>3235</v>
      </c>
      <c r="G94" t="s">
        <v>58</v>
      </c>
      <c r="I94"/>
      <c r="J94"/>
    </row>
    <row r="95" spans="1:10" s="16" customFormat="1" x14ac:dyDescent="0.25">
      <c r="A95"/>
      <c r="B95"/>
      <c r="C95"/>
      <c r="D95" t="s">
        <v>14</v>
      </c>
      <c r="E95" s="13">
        <f>E94</f>
        <v>16027.5</v>
      </c>
      <c r="F95"/>
      <c r="G95"/>
      <c r="I95"/>
      <c r="J95"/>
    </row>
    <row r="96" spans="1:10" s="16" customFormat="1" x14ac:dyDescent="0.25">
      <c r="A96">
        <v>3979</v>
      </c>
      <c r="B96" t="s">
        <v>78</v>
      </c>
      <c r="C96">
        <v>77141602140</v>
      </c>
      <c r="D96" t="s">
        <v>12</v>
      </c>
      <c r="E96" s="13">
        <v>1200</v>
      </c>
      <c r="F96">
        <v>3237</v>
      </c>
      <c r="G96" t="s">
        <v>62</v>
      </c>
      <c r="I96"/>
      <c r="J96"/>
    </row>
    <row r="97" spans="1:10" s="16" customFormat="1" x14ac:dyDescent="0.25">
      <c r="A97"/>
      <c r="B97"/>
      <c r="C97"/>
      <c r="D97" t="s">
        <v>14</v>
      </c>
      <c r="E97" s="13">
        <f>E96</f>
        <v>1200</v>
      </c>
      <c r="F97"/>
      <c r="G97"/>
      <c r="I97"/>
      <c r="J97"/>
    </row>
    <row r="98" spans="1:10" s="16" customFormat="1" x14ac:dyDescent="0.25">
      <c r="A98">
        <v>4037</v>
      </c>
      <c r="B98" t="s">
        <v>79</v>
      </c>
      <c r="C98">
        <v>82818873408</v>
      </c>
      <c r="D98" t="s">
        <v>80</v>
      </c>
      <c r="E98" s="13">
        <v>1560.63</v>
      </c>
      <c r="F98">
        <v>3232</v>
      </c>
      <c r="G98" t="s">
        <v>27</v>
      </c>
      <c r="I98"/>
      <c r="J98"/>
    </row>
    <row r="99" spans="1:10" s="16" customFormat="1" x14ac:dyDescent="0.25">
      <c r="A99"/>
      <c r="B99"/>
      <c r="C99"/>
      <c r="D99" t="s">
        <v>14</v>
      </c>
      <c r="E99" s="13">
        <f>E98</f>
        <v>1560.63</v>
      </c>
      <c r="F99"/>
      <c r="G99"/>
      <c r="I99"/>
      <c r="J99"/>
    </row>
    <row r="100" spans="1:10" s="16" customFormat="1" x14ac:dyDescent="0.25">
      <c r="A100">
        <v>4047</v>
      </c>
      <c r="B100" t="s">
        <v>81</v>
      </c>
      <c r="C100">
        <v>28579840610</v>
      </c>
      <c r="D100" t="s">
        <v>80</v>
      </c>
      <c r="E100" s="13">
        <v>3923.06</v>
      </c>
      <c r="F100">
        <v>3232</v>
      </c>
      <c r="G100" t="s">
        <v>27</v>
      </c>
      <c r="I100"/>
      <c r="J100"/>
    </row>
    <row r="101" spans="1:10" s="16" customFormat="1" x14ac:dyDescent="0.25">
      <c r="A101"/>
      <c r="B101"/>
      <c r="C101"/>
      <c r="D101" t="s">
        <v>14</v>
      </c>
      <c r="E101" s="13">
        <f>E100</f>
        <v>3923.06</v>
      </c>
      <c r="F101"/>
      <c r="G101"/>
      <c r="I101"/>
      <c r="J101"/>
    </row>
    <row r="102" spans="1:10" s="16" customFormat="1" x14ac:dyDescent="0.25">
      <c r="A102">
        <v>4068</v>
      </c>
      <c r="B102" t="s">
        <v>82</v>
      </c>
      <c r="C102">
        <v>95062951400</v>
      </c>
      <c r="D102" t="s">
        <v>12</v>
      </c>
      <c r="E102" s="13">
        <v>70.819999999999993</v>
      </c>
      <c r="F102">
        <v>3236</v>
      </c>
      <c r="G102" t="s">
        <v>29</v>
      </c>
      <c r="I102"/>
      <c r="J102"/>
    </row>
    <row r="103" spans="1:10" s="16" customFormat="1" x14ac:dyDescent="0.25">
      <c r="A103"/>
      <c r="B103"/>
      <c r="C103"/>
      <c r="D103" t="s">
        <v>14</v>
      </c>
      <c r="E103" s="13">
        <f>E102</f>
        <v>70.819999999999993</v>
      </c>
      <c r="F103"/>
      <c r="G103"/>
      <c r="I103"/>
      <c r="J103"/>
    </row>
    <row r="104" spans="1:10" s="16" customFormat="1" x14ac:dyDescent="0.25">
      <c r="A104">
        <v>4178</v>
      </c>
      <c r="B104" t="s">
        <v>83</v>
      </c>
      <c r="C104">
        <v>83416546499</v>
      </c>
      <c r="D104" t="s">
        <v>12</v>
      </c>
      <c r="E104" s="13">
        <v>793.72</v>
      </c>
      <c r="F104">
        <v>3234</v>
      </c>
      <c r="G104" t="s">
        <v>23</v>
      </c>
      <c r="I104"/>
      <c r="J104"/>
    </row>
    <row r="105" spans="1:10" s="16" customFormat="1" x14ac:dyDescent="0.25">
      <c r="A105"/>
      <c r="B105"/>
      <c r="C105"/>
      <c r="D105" t="s">
        <v>14</v>
      </c>
      <c r="E105" s="13">
        <f>E104</f>
        <v>793.72</v>
      </c>
      <c r="F105"/>
      <c r="G105"/>
      <c r="I105"/>
      <c r="J105"/>
    </row>
    <row r="106" spans="1:10" s="16" customFormat="1" x14ac:dyDescent="0.25">
      <c r="A106">
        <v>4296</v>
      </c>
      <c r="B106" t="s">
        <v>84</v>
      </c>
      <c r="C106">
        <v>12945670737</v>
      </c>
      <c r="D106" t="s">
        <v>46</v>
      </c>
      <c r="E106" s="13">
        <v>47.5</v>
      </c>
      <c r="F106">
        <v>3232</v>
      </c>
      <c r="G106" t="s">
        <v>27</v>
      </c>
      <c r="I106"/>
      <c r="J106"/>
    </row>
    <row r="107" spans="1:10" s="16" customFormat="1" x14ac:dyDescent="0.25">
      <c r="A107"/>
      <c r="B107"/>
      <c r="C107"/>
      <c r="D107" t="s">
        <v>14</v>
      </c>
      <c r="E107" s="13">
        <f>E106</f>
        <v>47.5</v>
      </c>
      <c r="F107"/>
      <c r="G107"/>
      <c r="I107"/>
      <c r="J107"/>
    </row>
    <row r="108" spans="1:10" s="16" customFormat="1" x14ac:dyDescent="0.25">
      <c r="A108">
        <v>4308</v>
      </c>
      <c r="B108" t="s">
        <v>85</v>
      </c>
      <c r="C108">
        <v>25444746329</v>
      </c>
      <c r="D108" t="s">
        <v>51</v>
      </c>
      <c r="E108" s="13">
        <v>16.190000000000001</v>
      </c>
      <c r="F108">
        <v>3235</v>
      </c>
      <c r="G108" t="s">
        <v>58</v>
      </c>
      <c r="I108"/>
      <c r="J108"/>
    </row>
    <row r="109" spans="1:10" s="16" customFormat="1" x14ac:dyDescent="0.25">
      <c r="A109"/>
      <c r="B109"/>
      <c r="C109"/>
      <c r="D109" t="s">
        <v>14</v>
      </c>
      <c r="E109" s="13">
        <f>E108</f>
        <v>16.190000000000001</v>
      </c>
      <c r="F109"/>
      <c r="G109"/>
      <c r="I109"/>
      <c r="J109"/>
    </row>
    <row r="110" spans="1:10" s="16" customFormat="1" x14ac:dyDescent="0.25">
      <c r="A110">
        <v>4427</v>
      </c>
      <c r="B110" t="s">
        <v>86</v>
      </c>
      <c r="C110">
        <v>1158597605</v>
      </c>
      <c r="D110" t="s">
        <v>12</v>
      </c>
      <c r="E110" s="13">
        <v>3125</v>
      </c>
      <c r="F110">
        <v>3239</v>
      </c>
      <c r="G110" t="s">
        <v>37</v>
      </c>
      <c r="I110"/>
      <c r="J110"/>
    </row>
    <row r="111" spans="1:10" s="16" customFormat="1" x14ac:dyDescent="0.25">
      <c r="A111"/>
      <c r="B111"/>
      <c r="C111"/>
      <c r="D111" t="s">
        <v>14</v>
      </c>
      <c r="E111" s="13">
        <f>E110</f>
        <v>3125</v>
      </c>
      <c r="F111"/>
      <c r="G111"/>
      <c r="I111"/>
      <c r="J111"/>
    </row>
    <row r="112" spans="1:10" s="16" customFormat="1" x14ac:dyDescent="0.25">
      <c r="A112">
        <v>4543</v>
      </c>
      <c r="B112" t="s">
        <v>87</v>
      </c>
      <c r="C112">
        <v>74228338976</v>
      </c>
      <c r="D112" t="s">
        <v>12</v>
      </c>
      <c r="E112" s="13">
        <v>586.36</v>
      </c>
      <c r="F112">
        <v>4227</v>
      </c>
      <c r="G112" t="s">
        <v>88</v>
      </c>
      <c r="I112"/>
      <c r="J112"/>
    </row>
    <row r="113" spans="1:10" s="16" customFormat="1" x14ac:dyDescent="0.25">
      <c r="A113"/>
      <c r="B113"/>
      <c r="C113"/>
      <c r="D113" t="s">
        <v>14</v>
      </c>
      <c r="E113" s="13">
        <f>E112</f>
        <v>586.36</v>
      </c>
      <c r="F113"/>
      <c r="G113"/>
      <c r="I113"/>
      <c r="J113"/>
    </row>
    <row r="114" spans="1:10" s="16" customFormat="1" x14ac:dyDescent="0.25">
      <c r="A114">
        <v>4620</v>
      </c>
      <c r="B114" t="s">
        <v>89</v>
      </c>
      <c r="C114">
        <v>50812456133</v>
      </c>
      <c r="D114" t="s">
        <v>12</v>
      </c>
      <c r="E114" s="13">
        <v>325.77999999999997</v>
      </c>
      <c r="F114">
        <v>3223</v>
      </c>
      <c r="G114" t="s">
        <v>31</v>
      </c>
      <c r="I114"/>
      <c r="J114"/>
    </row>
    <row r="115" spans="1:10" s="16" customFormat="1" x14ac:dyDescent="0.25">
      <c r="A115">
        <v>4621</v>
      </c>
      <c r="B115" t="s">
        <v>89</v>
      </c>
      <c r="C115">
        <v>50812456134</v>
      </c>
      <c r="D115" t="s">
        <v>12</v>
      </c>
      <c r="E115" s="13">
        <v>248.85</v>
      </c>
      <c r="F115">
        <v>3234</v>
      </c>
      <c r="G115" t="s">
        <v>23</v>
      </c>
      <c r="I115"/>
      <c r="J115"/>
    </row>
    <row r="116" spans="1:10" s="16" customFormat="1" x14ac:dyDescent="0.25">
      <c r="A116">
        <v>4622</v>
      </c>
      <c r="B116" t="s">
        <v>89</v>
      </c>
      <c r="C116">
        <v>50812456135</v>
      </c>
      <c r="D116" t="s">
        <v>12</v>
      </c>
      <c r="E116" s="13">
        <v>4273.6899999999996</v>
      </c>
      <c r="F116">
        <v>3235</v>
      </c>
      <c r="G116" t="s">
        <v>58</v>
      </c>
      <c r="I116"/>
      <c r="J116"/>
    </row>
    <row r="117" spans="1:10" s="16" customFormat="1" x14ac:dyDescent="0.25">
      <c r="A117">
        <v>4623</v>
      </c>
      <c r="B117" t="s">
        <v>89</v>
      </c>
      <c r="C117">
        <v>50812456136</v>
      </c>
      <c r="D117" t="s">
        <v>12</v>
      </c>
      <c r="E117" s="13">
        <v>111.11</v>
      </c>
      <c r="F117">
        <v>3239</v>
      </c>
      <c r="G117" t="s">
        <v>37</v>
      </c>
      <c r="I117"/>
      <c r="J117"/>
    </row>
    <row r="118" spans="1:10" s="16" customFormat="1" x14ac:dyDescent="0.25">
      <c r="A118"/>
      <c r="B118"/>
      <c r="C118"/>
      <c r="D118" t="s">
        <v>14</v>
      </c>
      <c r="E118" s="13">
        <f>E114+E115+E116+E117</f>
        <v>4959.4299999999994</v>
      </c>
      <c r="F118"/>
      <c r="G118"/>
      <c r="I118"/>
      <c r="J118"/>
    </row>
    <row r="119" spans="1:10" s="16" customFormat="1" x14ac:dyDescent="0.25">
      <c r="A119">
        <v>463</v>
      </c>
      <c r="B119" t="s">
        <v>90</v>
      </c>
      <c r="C119">
        <v>84838770814</v>
      </c>
      <c r="D119" t="s">
        <v>12</v>
      </c>
      <c r="E119" s="13">
        <v>28</v>
      </c>
      <c r="F119">
        <v>3221</v>
      </c>
      <c r="G119" t="s">
        <v>13</v>
      </c>
      <c r="I119"/>
      <c r="J119"/>
    </row>
    <row r="120" spans="1:10" s="16" customFormat="1" x14ac:dyDescent="0.25">
      <c r="A120">
        <v>463</v>
      </c>
      <c r="B120" t="s">
        <v>90</v>
      </c>
      <c r="C120">
        <v>84838770814</v>
      </c>
      <c r="D120" t="s">
        <v>12</v>
      </c>
      <c r="E120" s="13">
        <v>20</v>
      </c>
      <c r="F120">
        <v>3294</v>
      </c>
      <c r="G120" t="s">
        <v>66</v>
      </c>
      <c r="I120"/>
      <c r="J120"/>
    </row>
    <row r="121" spans="1:10" s="16" customFormat="1" x14ac:dyDescent="0.25">
      <c r="A121"/>
      <c r="B121"/>
      <c r="C121"/>
      <c r="D121" t="s">
        <v>14</v>
      </c>
      <c r="E121" s="13">
        <f>E119+E120</f>
        <v>48</v>
      </c>
      <c r="F121"/>
      <c r="G121"/>
      <c r="I121"/>
      <c r="J121"/>
    </row>
    <row r="122" spans="1:10" s="16" customFormat="1" x14ac:dyDescent="0.25">
      <c r="A122">
        <v>4728</v>
      </c>
      <c r="B122" t="s">
        <v>91</v>
      </c>
      <c r="C122">
        <v>90481313264</v>
      </c>
      <c r="D122" t="s">
        <v>12</v>
      </c>
      <c r="E122" s="13">
        <v>4375</v>
      </c>
      <c r="F122">
        <v>3239</v>
      </c>
      <c r="G122" t="s">
        <v>37</v>
      </c>
      <c r="I122"/>
      <c r="J122"/>
    </row>
    <row r="123" spans="1:10" s="16" customFormat="1" x14ac:dyDescent="0.25">
      <c r="A123"/>
      <c r="B123"/>
      <c r="C123"/>
      <c r="D123" t="s">
        <v>14</v>
      </c>
      <c r="E123" s="13">
        <f>E122</f>
        <v>4375</v>
      </c>
      <c r="F123"/>
      <c r="G123"/>
      <c r="I123"/>
      <c r="J123"/>
    </row>
    <row r="124" spans="1:10" s="16" customFormat="1" x14ac:dyDescent="0.25">
      <c r="A124">
        <v>4799</v>
      </c>
      <c r="B124" t="s">
        <v>92</v>
      </c>
      <c r="C124">
        <v>92188488799</v>
      </c>
      <c r="D124" t="s">
        <v>41</v>
      </c>
      <c r="E124" s="13">
        <v>67.849999999999994</v>
      </c>
      <c r="F124">
        <v>3231</v>
      </c>
      <c r="G124" t="s">
        <v>17</v>
      </c>
      <c r="I124"/>
      <c r="J124"/>
    </row>
    <row r="125" spans="1:10" s="16" customFormat="1" x14ac:dyDescent="0.25">
      <c r="A125"/>
      <c r="B125"/>
      <c r="C125"/>
      <c r="D125" t="s">
        <v>14</v>
      </c>
      <c r="E125" s="13">
        <f>E124</f>
        <v>67.849999999999994</v>
      </c>
      <c r="F125"/>
      <c r="G125"/>
      <c r="I125"/>
      <c r="J125"/>
    </row>
    <row r="126" spans="1:10" s="16" customFormat="1" x14ac:dyDescent="0.25">
      <c r="A126">
        <v>4869</v>
      </c>
      <c r="B126" t="s">
        <v>93</v>
      </c>
      <c r="C126">
        <v>95517402410</v>
      </c>
      <c r="D126" t="s">
        <v>12</v>
      </c>
      <c r="E126" s="13">
        <v>4250.3999999999996</v>
      </c>
      <c r="F126">
        <v>3239</v>
      </c>
      <c r="G126" t="s">
        <v>37</v>
      </c>
      <c r="I126"/>
      <c r="J126"/>
    </row>
    <row r="127" spans="1:10" s="16" customFormat="1" x14ac:dyDescent="0.25">
      <c r="A127"/>
      <c r="B127"/>
      <c r="C127"/>
      <c r="D127" t="s">
        <v>14</v>
      </c>
      <c r="E127" s="13">
        <f>E126</f>
        <v>4250.3999999999996</v>
      </c>
      <c r="F127"/>
      <c r="G127"/>
      <c r="I127"/>
      <c r="J127"/>
    </row>
    <row r="128" spans="1:10" s="16" customFormat="1" x14ac:dyDescent="0.25">
      <c r="A128">
        <v>4883</v>
      </c>
      <c r="B128" t="s">
        <v>94</v>
      </c>
      <c r="C128">
        <v>29147492766</v>
      </c>
      <c r="D128" t="s">
        <v>12</v>
      </c>
      <c r="E128" s="13">
        <v>1900</v>
      </c>
      <c r="F128">
        <v>27212</v>
      </c>
      <c r="G128" t="s">
        <v>95</v>
      </c>
      <c r="I128"/>
      <c r="J128"/>
    </row>
    <row r="129" spans="1:10" s="16" customFormat="1" x14ac:dyDescent="0.25">
      <c r="A129"/>
      <c r="B129"/>
      <c r="C129"/>
      <c r="D129" t="s">
        <v>14</v>
      </c>
      <c r="E129" s="13">
        <f>E128</f>
        <v>1900</v>
      </c>
      <c r="F129"/>
      <c r="G129"/>
      <c r="I129"/>
      <c r="J129"/>
    </row>
    <row r="130" spans="1:10" s="16" customFormat="1" x14ac:dyDescent="0.25">
      <c r="A130">
        <v>4939</v>
      </c>
      <c r="B130" t="s">
        <v>96</v>
      </c>
      <c r="C130">
        <v>29035933600</v>
      </c>
      <c r="D130" t="s">
        <v>76</v>
      </c>
      <c r="E130" s="13">
        <v>6718.87</v>
      </c>
      <c r="F130">
        <v>3223</v>
      </c>
      <c r="G130" t="s">
        <v>31</v>
      </c>
      <c r="I130"/>
      <c r="J130"/>
    </row>
    <row r="131" spans="1:10" s="16" customFormat="1" x14ac:dyDescent="0.25">
      <c r="A131"/>
      <c r="B131"/>
      <c r="C131"/>
      <c r="D131" t="s">
        <v>14</v>
      </c>
      <c r="E131" s="13">
        <f>E130</f>
        <v>6718.87</v>
      </c>
      <c r="F131"/>
      <c r="G131"/>
      <c r="I131"/>
      <c r="J131"/>
    </row>
    <row r="132" spans="1:10" s="16" customFormat="1" x14ac:dyDescent="0.25">
      <c r="A132">
        <v>4952</v>
      </c>
      <c r="B132" t="s">
        <v>97</v>
      </c>
      <c r="C132">
        <v>54127426260</v>
      </c>
      <c r="D132" t="s">
        <v>36</v>
      </c>
      <c r="E132" s="13">
        <v>636.48</v>
      </c>
      <c r="F132">
        <v>3239</v>
      </c>
      <c r="G132" t="s">
        <v>37</v>
      </c>
      <c r="I132"/>
      <c r="J132"/>
    </row>
    <row r="133" spans="1:10" s="16" customFormat="1" x14ac:dyDescent="0.25">
      <c r="A133"/>
      <c r="B133"/>
      <c r="C133"/>
      <c r="D133" t="s">
        <v>14</v>
      </c>
      <c r="E133" s="13">
        <f>E132</f>
        <v>636.48</v>
      </c>
      <c r="F133"/>
      <c r="G133"/>
      <c r="I133"/>
      <c r="J133"/>
    </row>
    <row r="134" spans="1:10" s="16" customFormat="1" x14ac:dyDescent="0.25">
      <c r="A134">
        <v>50</v>
      </c>
      <c r="B134" t="s">
        <v>98</v>
      </c>
      <c r="C134">
        <v>22597784145</v>
      </c>
      <c r="D134" t="s">
        <v>12</v>
      </c>
      <c r="E134" s="13">
        <v>1070.5</v>
      </c>
      <c r="F134">
        <v>3237</v>
      </c>
      <c r="G134" t="s">
        <v>62</v>
      </c>
      <c r="I134"/>
      <c r="J134"/>
    </row>
    <row r="135" spans="1:10" s="16" customFormat="1" x14ac:dyDescent="0.25">
      <c r="A135"/>
      <c r="B135"/>
      <c r="C135"/>
      <c r="D135" t="s">
        <v>14</v>
      </c>
      <c r="E135" s="13">
        <f>E134</f>
        <v>1070.5</v>
      </c>
      <c r="F135"/>
      <c r="G135"/>
      <c r="I135"/>
      <c r="J135"/>
    </row>
    <row r="136" spans="1:10" s="16" customFormat="1" x14ac:dyDescent="0.25">
      <c r="A136">
        <v>5099</v>
      </c>
      <c r="B136" t="s">
        <v>99</v>
      </c>
      <c r="C136">
        <v>93385987809</v>
      </c>
      <c r="D136" t="s">
        <v>46</v>
      </c>
      <c r="E136" s="13">
        <v>18.25</v>
      </c>
      <c r="F136">
        <v>3234</v>
      </c>
      <c r="G136" t="s">
        <v>23</v>
      </c>
      <c r="I136"/>
      <c r="J136"/>
    </row>
    <row r="137" spans="1:10" s="16" customFormat="1" x14ac:dyDescent="0.25">
      <c r="A137"/>
      <c r="B137"/>
      <c r="C137"/>
      <c r="D137" t="s">
        <v>14</v>
      </c>
      <c r="E137" s="13">
        <f>E136</f>
        <v>18.25</v>
      </c>
      <c r="F137"/>
      <c r="G137"/>
      <c r="I137"/>
      <c r="J137"/>
    </row>
    <row r="138" spans="1:10" s="16" customFormat="1" x14ac:dyDescent="0.25">
      <c r="A138">
        <v>515</v>
      </c>
      <c r="B138" t="s">
        <v>100</v>
      </c>
      <c r="C138">
        <v>29524210204</v>
      </c>
      <c r="D138" t="s">
        <v>12</v>
      </c>
      <c r="E138" s="13">
        <v>676.99</v>
      </c>
      <c r="F138">
        <v>3231</v>
      </c>
      <c r="G138" t="s">
        <v>17</v>
      </c>
      <c r="I138"/>
      <c r="J138"/>
    </row>
    <row r="139" spans="1:10" s="16" customFormat="1" x14ac:dyDescent="0.25">
      <c r="A139"/>
      <c r="B139"/>
      <c r="C139"/>
      <c r="D139" t="s">
        <v>14</v>
      </c>
      <c r="E139" s="13">
        <f>E138</f>
        <v>676.99</v>
      </c>
      <c r="F139"/>
      <c r="G139"/>
      <c r="I139"/>
      <c r="J139"/>
    </row>
    <row r="140" spans="1:10" s="16" customFormat="1" x14ac:dyDescent="0.25">
      <c r="A140">
        <v>517</v>
      </c>
      <c r="B140" t="s">
        <v>101</v>
      </c>
      <c r="C140">
        <v>43654507669</v>
      </c>
      <c r="D140" t="s">
        <v>46</v>
      </c>
      <c r="E140" s="13">
        <v>43.2</v>
      </c>
      <c r="F140">
        <v>3234</v>
      </c>
      <c r="G140" t="s">
        <v>23</v>
      </c>
      <c r="I140"/>
      <c r="J140"/>
    </row>
    <row r="141" spans="1:10" s="16" customFormat="1" x14ac:dyDescent="0.25">
      <c r="A141"/>
      <c r="B141"/>
      <c r="C141"/>
      <c r="D141" t="s">
        <v>14</v>
      </c>
      <c r="E141" s="13">
        <f>E140</f>
        <v>43.2</v>
      </c>
      <c r="F141"/>
      <c r="G141"/>
      <c r="I141"/>
      <c r="J141"/>
    </row>
    <row r="142" spans="1:10" s="16" customFormat="1" x14ac:dyDescent="0.25">
      <c r="A142">
        <v>5212</v>
      </c>
      <c r="B142" t="s">
        <v>102</v>
      </c>
      <c r="C142">
        <v>43965974818</v>
      </c>
      <c r="D142" t="s">
        <v>12</v>
      </c>
      <c r="E142" s="13">
        <v>3.05</v>
      </c>
      <c r="F142">
        <v>3223</v>
      </c>
      <c r="G142" t="s">
        <v>31</v>
      </c>
      <c r="I142"/>
      <c r="J142"/>
    </row>
    <row r="143" spans="1:10" s="16" customFormat="1" x14ac:dyDescent="0.25">
      <c r="A143"/>
      <c r="B143"/>
      <c r="C143"/>
      <c r="D143" t="s">
        <v>14</v>
      </c>
      <c r="E143" s="13">
        <f>E142</f>
        <v>3.05</v>
      </c>
      <c r="F143"/>
      <c r="G143"/>
      <c r="I143"/>
      <c r="J143"/>
    </row>
    <row r="144" spans="1:10" s="16" customFormat="1" x14ac:dyDescent="0.25">
      <c r="A144">
        <v>54</v>
      </c>
      <c r="B144" s="16" t="s">
        <v>103</v>
      </c>
      <c r="C144">
        <v>39048902955</v>
      </c>
      <c r="D144" t="s">
        <v>80</v>
      </c>
      <c r="E144" s="13">
        <v>79.040000000000006</v>
      </c>
      <c r="F144">
        <v>3234</v>
      </c>
      <c r="G144" t="s">
        <v>23</v>
      </c>
      <c r="I144"/>
      <c r="J144"/>
    </row>
    <row r="145" spans="1:10" s="16" customFormat="1" x14ac:dyDescent="0.25">
      <c r="A145"/>
      <c r="B145"/>
      <c r="C145"/>
      <c r="D145" t="s">
        <v>14</v>
      </c>
      <c r="E145" s="13">
        <f>E144</f>
        <v>79.040000000000006</v>
      </c>
      <c r="F145"/>
      <c r="G145"/>
      <c r="I145"/>
      <c r="J145"/>
    </row>
    <row r="146" spans="1:10" s="16" customFormat="1" x14ac:dyDescent="0.25">
      <c r="A146">
        <v>5431</v>
      </c>
      <c r="B146" s="16" t="s">
        <v>104</v>
      </c>
      <c r="C146">
        <v>54873130289</v>
      </c>
      <c r="D146" t="s">
        <v>105</v>
      </c>
      <c r="E146" s="13">
        <v>45.96</v>
      </c>
      <c r="F146">
        <v>3234</v>
      </c>
      <c r="G146" t="s">
        <v>23</v>
      </c>
      <c r="I146"/>
      <c r="J146"/>
    </row>
    <row r="147" spans="1:10" s="16" customFormat="1" x14ac:dyDescent="0.25">
      <c r="A147"/>
      <c r="B147"/>
      <c r="C147"/>
      <c r="D147" t="s">
        <v>14</v>
      </c>
      <c r="E147" s="13">
        <f>E146</f>
        <v>45.96</v>
      </c>
      <c r="F147"/>
      <c r="G147"/>
      <c r="I147"/>
      <c r="J147"/>
    </row>
    <row r="148" spans="1:10" s="16" customFormat="1" x14ac:dyDescent="0.25">
      <c r="A148">
        <v>5432</v>
      </c>
      <c r="B148" s="16" t="s">
        <v>106</v>
      </c>
      <c r="C148">
        <v>86255713939</v>
      </c>
      <c r="D148" t="s">
        <v>12</v>
      </c>
      <c r="E148" s="13">
        <v>1.1599999999999999</v>
      </c>
      <c r="F148">
        <v>3221</v>
      </c>
      <c r="G148" t="s">
        <v>13</v>
      </c>
      <c r="I148"/>
      <c r="J148"/>
    </row>
    <row r="149" spans="1:10" s="16" customFormat="1" x14ac:dyDescent="0.25">
      <c r="A149">
        <v>5432</v>
      </c>
      <c r="B149" s="16" t="s">
        <v>106</v>
      </c>
      <c r="C149">
        <v>86255713939</v>
      </c>
      <c r="D149" t="s">
        <v>12</v>
      </c>
      <c r="E149" s="13">
        <v>30.95</v>
      </c>
      <c r="F149">
        <v>3234</v>
      </c>
      <c r="G149" t="s">
        <v>23</v>
      </c>
      <c r="I149"/>
      <c r="J149"/>
    </row>
    <row r="150" spans="1:10" s="16" customFormat="1" x14ac:dyDescent="0.25">
      <c r="A150"/>
      <c r="B150"/>
      <c r="C150"/>
      <c r="D150" t="s">
        <v>14</v>
      </c>
      <c r="E150" s="13">
        <f>E149+E148</f>
        <v>32.11</v>
      </c>
      <c r="F150"/>
      <c r="G150"/>
      <c r="I150"/>
      <c r="J150"/>
    </row>
    <row r="151" spans="1:10" s="16" customFormat="1" x14ac:dyDescent="0.25">
      <c r="A151">
        <v>57</v>
      </c>
      <c r="B151" s="16" t="s">
        <v>107</v>
      </c>
      <c r="C151">
        <v>19798348108</v>
      </c>
      <c r="D151" t="s">
        <v>51</v>
      </c>
      <c r="E151" s="13">
        <v>31.51</v>
      </c>
      <c r="F151">
        <v>3234</v>
      </c>
      <c r="G151" t="s">
        <v>23</v>
      </c>
      <c r="I151"/>
      <c r="J151"/>
    </row>
    <row r="152" spans="1:10" s="16" customFormat="1" x14ac:dyDescent="0.25">
      <c r="A152"/>
      <c r="B152"/>
      <c r="C152"/>
      <c r="D152" t="s">
        <v>14</v>
      </c>
      <c r="E152" s="13">
        <f>E151</f>
        <v>31.51</v>
      </c>
      <c r="F152"/>
      <c r="G152"/>
      <c r="I152"/>
      <c r="J152"/>
    </row>
    <row r="153" spans="1:10" s="16" customFormat="1" x14ac:dyDescent="0.25">
      <c r="A153">
        <v>58</v>
      </c>
      <c r="B153" s="16" t="s">
        <v>108</v>
      </c>
      <c r="C153" s="75" t="s">
        <v>109</v>
      </c>
      <c r="D153" t="s">
        <v>22</v>
      </c>
      <c r="E153" s="13">
        <v>115.14</v>
      </c>
      <c r="F153">
        <v>3234</v>
      </c>
      <c r="G153" t="s">
        <v>23</v>
      </c>
      <c r="I153"/>
      <c r="J153"/>
    </row>
    <row r="154" spans="1:10" s="16" customFormat="1" x14ac:dyDescent="0.25">
      <c r="A154"/>
      <c r="B154"/>
      <c r="C154"/>
      <c r="D154" t="s">
        <v>14</v>
      </c>
      <c r="E154" s="13">
        <f>E153</f>
        <v>115.14</v>
      </c>
      <c r="F154"/>
      <c r="G154"/>
      <c r="I154"/>
      <c r="J154"/>
    </row>
    <row r="155" spans="1:10" s="16" customFormat="1" x14ac:dyDescent="0.25">
      <c r="A155">
        <v>60</v>
      </c>
      <c r="B155" s="16" t="s">
        <v>110</v>
      </c>
      <c r="C155">
        <v>85584865987</v>
      </c>
      <c r="D155" t="s">
        <v>12</v>
      </c>
      <c r="E155" s="13">
        <v>35.82</v>
      </c>
      <c r="F155">
        <v>3234</v>
      </c>
      <c r="G155" t="s">
        <v>23</v>
      </c>
      <c r="I155"/>
      <c r="J155"/>
    </row>
    <row r="156" spans="1:10" s="16" customFormat="1" x14ac:dyDescent="0.25">
      <c r="A156"/>
      <c r="B156"/>
      <c r="C156"/>
      <c r="D156" t="s">
        <v>14</v>
      </c>
      <c r="E156" s="13">
        <f>E155</f>
        <v>35.82</v>
      </c>
      <c r="F156"/>
      <c r="G156"/>
      <c r="I156"/>
      <c r="J156"/>
    </row>
    <row r="157" spans="1:10" s="16" customFormat="1" x14ac:dyDescent="0.25">
      <c r="A157">
        <v>601</v>
      </c>
      <c r="B157" s="16" t="s">
        <v>111</v>
      </c>
      <c r="C157">
        <v>68372221964</v>
      </c>
      <c r="D157" t="s">
        <v>76</v>
      </c>
      <c r="E157" s="13">
        <v>74.34</v>
      </c>
      <c r="F157">
        <v>3222</v>
      </c>
      <c r="G157" t="s">
        <v>20</v>
      </c>
      <c r="I157"/>
      <c r="J157"/>
    </row>
    <row r="158" spans="1:10" s="16" customFormat="1" x14ac:dyDescent="0.25">
      <c r="A158"/>
      <c r="B158"/>
      <c r="C158"/>
      <c r="D158" t="s">
        <v>14</v>
      </c>
      <c r="E158" s="13">
        <f>E157</f>
        <v>74.34</v>
      </c>
      <c r="F158"/>
      <c r="G158"/>
      <c r="I158"/>
      <c r="J158"/>
    </row>
    <row r="159" spans="1:10" s="16" customFormat="1" ht="30" x14ac:dyDescent="0.25">
      <c r="A159">
        <v>602</v>
      </c>
      <c r="B159" s="17" t="s">
        <v>112</v>
      </c>
      <c r="C159" s="75" t="s">
        <v>113</v>
      </c>
      <c r="D159" t="s">
        <v>12</v>
      </c>
      <c r="E159" s="13">
        <v>149.85</v>
      </c>
      <c r="F159">
        <v>3234</v>
      </c>
      <c r="G159" t="s">
        <v>23</v>
      </c>
      <c r="I159"/>
      <c r="J159"/>
    </row>
    <row r="160" spans="1:10" s="16" customFormat="1" x14ac:dyDescent="0.25">
      <c r="A160"/>
      <c r="B160"/>
      <c r="C160"/>
      <c r="D160" t="s">
        <v>14</v>
      </c>
      <c r="E160" s="13">
        <f>E159</f>
        <v>149.85</v>
      </c>
      <c r="F160"/>
      <c r="G160"/>
      <c r="I160"/>
      <c r="J160"/>
    </row>
    <row r="161" spans="1:10" s="16" customFormat="1" x14ac:dyDescent="0.25">
      <c r="A161">
        <v>6028</v>
      </c>
      <c r="B161" s="16" t="s">
        <v>114</v>
      </c>
      <c r="C161">
        <v>8546432023</v>
      </c>
      <c r="D161" t="s">
        <v>12</v>
      </c>
      <c r="E161" s="13">
        <v>875</v>
      </c>
      <c r="F161">
        <v>3238</v>
      </c>
      <c r="G161" t="s">
        <v>25</v>
      </c>
      <c r="I161"/>
      <c r="J161"/>
    </row>
    <row r="162" spans="1:10" s="16" customFormat="1" x14ac:dyDescent="0.25">
      <c r="A162"/>
      <c r="B162"/>
      <c r="C162"/>
      <c r="D162" t="s">
        <v>14</v>
      </c>
      <c r="E162" s="13">
        <f>E161</f>
        <v>875</v>
      </c>
      <c r="F162"/>
      <c r="G162"/>
      <c r="I162"/>
      <c r="J162"/>
    </row>
    <row r="163" spans="1:10" s="16" customFormat="1" x14ac:dyDescent="0.25">
      <c r="A163">
        <v>6116</v>
      </c>
      <c r="B163" s="16" t="s">
        <v>115</v>
      </c>
      <c r="C163">
        <v>72612732139</v>
      </c>
      <c r="D163" t="s">
        <v>12</v>
      </c>
      <c r="E163" s="13">
        <v>1424.93</v>
      </c>
      <c r="F163">
        <v>3239</v>
      </c>
      <c r="G163" t="s">
        <v>37</v>
      </c>
      <c r="I163"/>
      <c r="J163"/>
    </row>
    <row r="164" spans="1:10" s="16" customFormat="1" x14ac:dyDescent="0.25">
      <c r="A164"/>
      <c r="B164"/>
      <c r="C164"/>
      <c r="D164" t="s">
        <v>14</v>
      </c>
      <c r="E164" s="13">
        <f>E163</f>
        <v>1424.93</v>
      </c>
      <c r="F164"/>
      <c r="G164"/>
      <c r="I164"/>
      <c r="J164"/>
    </row>
    <row r="165" spans="1:10" s="16" customFormat="1" x14ac:dyDescent="0.25">
      <c r="A165">
        <v>6438</v>
      </c>
      <c r="B165" s="16" t="s">
        <v>116</v>
      </c>
      <c r="C165">
        <v>46798078984</v>
      </c>
      <c r="D165" t="s">
        <v>46</v>
      </c>
      <c r="E165" s="13">
        <v>19</v>
      </c>
      <c r="F165">
        <v>3239</v>
      </c>
      <c r="G165" t="s">
        <v>37</v>
      </c>
      <c r="I165"/>
      <c r="J165"/>
    </row>
    <row r="166" spans="1:10" s="16" customFormat="1" x14ac:dyDescent="0.25">
      <c r="A166"/>
      <c r="B166"/>
      <c r="C166"/>
      <c r="D166" t="s">
        <v>14</v>
      </c>
      <c r="E166" s="13">
        <f>E165</f>
        <v>19</v>
      </c>
      <c r="F166"/>
      <c r="G166"/>
      <c r="I166"/>
      <c r="J166"/>
    </row>
    <row r="167" spans="1:10" s="16" customFormat="1" x14ac:dyDescent="0.25">
      <c r="A167">
        <v>6440</v>
      </c>
      <c r="B167" s="16" t="s">
        <v>117</v>
      </c>
      <c r="C167">
        <v>57606909020</v>
      </c>
      <c r="D167" t="s">
        <v>118</v>
      </c>
      <c r="E167" s="13">
        <v>1077.68</v>
      </c>
      <c r="F167">
        <v>3239</v>
      </c>
      <c r="G167" t="s">
        <v>37</v>
      </c>
      <c r="I167"/>
      <c r="J167"/>
    </row>
    <row r="168" spans="1:10" s="16" customFormat="1" x14ac:dyDescent="0.25">
      <c r="A168"/>
      <c r="B168"/>
      <c r="C168"/>
      <c r="D168" t="s">
        <v>14</v>
      </c>
      <c r="E168" s="13">
        <f>E167</f>
        <v>1077.68</v>
      </c>
      <c r="F168"/>
      <c r="G168"/>
      <c r="I168"/>
      <c r="J168"/>
    </row>
    <row r="169" spans="1:10" s="16" customFormat="1" x14ac:dyDescent="0.25">
      <c r="A169">
        <v>654</v>
      </c>
      <c r="B169" s="16" t="s">
        <v>119</v>
      </c>
      <c r="C169">
        <v>82031999604</v>
      </c>
      <c r="D169" t="s">
        <v>12</v>
      </c>
      <c r="E169" s="13">
        <v>1653.32</v>
      </c>
      <c r="F169">
        <v>3212</v>
      </c>
      <c r="G169" s="10" t="s">
        <v>120</v>
      </c>
      <c r="I169"/>
      <c r="J169"/>
    </row>
    <row r="170" spans="1:10" s="16" customFormat="1" x14ac:dyDescent="0.25">
      <c r="A170"/>
      <c r="B170"/>
      <c r="C170"/>
      <c r="D170" t="s">
        <v>14</v>
      </c>
      <c r="E170" s="13">
        <f>E169</f>
        <v>1653.32</v>
      </c>
      <c r="F170"/>
      <c r="G170"/>
      <c r="I170"/>
      <c r="J170"/>
    </row>
    <row r="171" spans="1:10" s="16" customFormat="1" x14ac:dyDescent="0.25">
      <c r="A171">
        <v>6557</v>
      </c>
      <c r="B171" s="16" t="s">
        <v>121</v>
      </c>
      <c r="C171">
        <v>77607495225</v>
      </c>
      <c r="D171" t="s">
        <v>12</v>
      </c>
      <c r="E171" s="13">
        <v>7.89</v>
      </c>
      <c r="F171">
        <v>3224</v>
      </c>
      <c r="G171" s="10" t="s">
        <v>122</v>
      </c>
      <c r="I171"/>
      <c r="J171"/>
    </row>
    <row r="172" spans="1:10" s="16" customFormat="1" x14ac:dyDescent="0.25">
      <c r="A172"/>
      <c r="B172"/>
      <c r="C172"/>
      <c r="D172" t="s">
        <v>14</v>
      </c>
      <c r="E172" s="13">
        <f>E171</f>
        <v>7.89</v>
      </c>
      <c r="F172"/>
      <c r="G172"/>
      <c r="I172"/>
      <c r="J172"/>
    </row>
    <row r="173" spans="1:10" s="16" customFormat="1" x14ac:dyDescent="0.25">
      <c r="A173">
        <v>6597</v>
      </c>
      <c r="B173" s="16" t="s">
        <v>123</v>
      </c>
      <c r="C173">
        <v>60654129780</v>
      </c>
      <c r="D173" t="s">
        <v>124</v>
      </c>
      <c r="E173" s="13">
        <v>921.34</v>
      </c>
      <c r="F173">
        <v>3232</v>
      </c>
      <c r="G173" s="10" t="s">
        <v>27</v>
      </c>
      <c r="I173"/>
      <c r="J173"/>
    </row>
    <row r="174" spans="1:10" s="16" customFormat="1" x14ac:dyDescent="0.25">
      <c r="A174"/>
      <c r="B174"/>
      <c r="C174"/>
      <c r="D174" t="s">
        <v>14</v>
      </c>
      <c r="E174" s="13">
        <f>E173</f>
        <v>921.34</v>
      </c>
      <c r="F174"/>
      <c r="G174"/>
      <c r="I174"/>
      <c r="J174"/>
    </row>
    <row r="175" spans="1:10" s="16" customFormat="1" x14ac:dyDescent="0.25">
      <c r="A175">
        <v>6620</v>
      </c>
      <c r="B175" s="16" t="s">
        <v>125</v>
      </c>
      <c r="C175">
        <v>64453957424</v>
      </c>
      <c r="D175" t="s">
        <v>12</v>
      </c>
      <c r="E175" s="13">
        <v>21</v>
      </c>
      <c r="F175">
        <v>3239</v>
      </c>
      <c r="G175" t="s">
        <v>37</v>
      </c>
      <c r="I175"/>
      <c r="J175"/>
    </row>
    <row r="176" spans="1:10" s="16" customFormat="1" x14ac:dyDescent="0.25">
      <c r="A176"/>
      <c r="B176"/>
      <c r="C176"/>
      <c r="D176" t="s">
        <v>14</v>
      </c>
      <c r="E176" s="13">
        <f>E175</f>
        <v>21</v>
      </c>
      <c r="F176"/>
      <c r="G176"/>
      <c r="I176"/>
      <c r="J176"/>
    </row>
    <row r="177" spans="1:10" s="16" customFormat="1" x14ac:dyDescent="0.25">
      <c r="A177">
        <v>6699</v>
      </c>
      <c r="B177" s="16" t="s">
        <v>126</v>
      </c>
      <c r="C177">
        <v>79065245573</v>
      </c>
      <c r="D177" t="s">
        <v>74</v>
      </c>
      <c r="E177" s="13">
        <v>134</v>
      </c>
      <c r="F177">
        <v>3225</v>
      </c>
      <c r="G177" t="s">
        <v>39</v>
      </c>
      <c r="I177"/>
      <c r="J177"/>
    </row>
    <row r="178" spans="1:10" s="16" customFormat="1" x14ac:dyDescent="0.25">
      <c r="A178">
        <v>6699</v>
      </c>
      <c r="B178" s="16" t="s">
        <v>126</v>
      </c>
      <c r="C178">
        <v>79065245573</v>
      </c>
      <c r="D178" t="s">
        <v>74</v>
      </c>
      <c r="E178" s="13">
        <v>22</v>
      </c>
      <c r="F178">
        <v>3232</v>
      </c>
      <c r="G178" s="10" t="s">
        <v>27</v>
      </c>
      <c r="I178"/>
      <c r="J178"/>
    </row>
    <row r="179" spans="1:10" s="16" customFormat="1" x14ac:dyDescent="0.25">
      <c r="A179"/>
      <c r="B179"/>
      <c r="C179"/>
      <c r="D179" t="s">
        <v>14</v>
      </c>
      <c r="E179" s="13">
        <f>E177+E178</f>
        <v>156</v>
      </c>
      <c r="F179"/>
      <c r="G179"/>
      <c r="I179"/>
      <c r="J179"/>
    </row>
    <row r="180" spans="1:10" s="16" customFormat="1" x14ac:dyDescent="0.25">
      <c r="A180">
        <v>6712</v>
      </c>
      <c r="B180" s="16" t="s">
        <v>127</v>
      </c>
      <c r="C180">
        <v>49978917762</v>
      </c>
      <c r="D180" t="s">
        <v>128</v>
      </c>
      <c r="E180" s="13">
        <v>127</v>
      </c>
      <c r="F180">
        <v>27212</v>
      </c>
      <c r="G180" t="s">
        <v>95</v>
      </c>
      <c r="I180"/>
      <c r="J180"/>
    </row>
    <row r="181" spans="1:10" s="16" customFormat="1" x14ac:dyDescent="0.25">
      <c r="A181"/>
      <c r="B181"/>
      <c r="C181"/>
      <c r="D181" t="s">
        <v>14</v>
      </c>
      <c r="E181" s="13">
        <f>E180</f>
        <v>127</v>
      </c>
      <c r="F181"/>
      <c r="G181"/>
      <c r="I181"/>
      <c r="J181"/>
    </row>
    <row r="182" spans="1:10" s="16" customFormat="1" x14ac:dyDescent="0.25">
      <c r="A182">
        <v>6764</v>
      </c>
      <c r="B182" s="16" t="s">
        <v>129</v>
      </c>
      <c r="C182">
        <v>17695528532</v>
      </c>
      <c r="D182" t="s">
        <v>130</v>
      </c>
      <c r="E182" s="13">
        <v>33</v>
      </c>
      <c r="F182">
        <v>3239</v>
      </c>
      <c r="G182" t="s">
        <v>37</v>
      </c>
      <c r="I182"/>
      <c r="J182"/>
    </row>
    <row r="183" spans="1:10" s="16" customFormat="1" x14ac:dyDescent="0.25">
      <c r="A183"/>
      <c r="B183"/>
      <c r="C183"/>
      <c r="D183" t="s">
        <v>14</v>
      </c>
      <c r="E183" s="13">
        <f>E182</f>
        <v>33</v>
      </c>
      <c r="F183"/>
      <c r="G183"/>
      <c r="I183"/>
      <c r="J183"/>
    </row>
    <row r="184" spans="1:10" s="16" customFormat="1" x14ac:dyDescent="0.25">
      <c r="A184">
        <v>6779</v>
      </c>
      <c r="B184" s="16" t="s">
        <v>131</v>
      </c>
      <c r="C184" s="75" t="s">
        <v>132</v>
      </c>
      <c r="D184" t="s">
        <v>12</v>
      </c>
      <c r="E184" s="13">
        <v>6019.39</v>
      </c>
      <c r="F184">
        <v>3239</v>
      </c>
      <c r="G184" t="s">
        <v>37</v>
      </c>
      <c r="I184"/>
      <c r="J184"/>
    </row>
    <row r="185" spans="1:10" s="16" customFormat="1" x14ac:dyDescent="0.25">
      <c r="A185"/>
      <c r="B185"/>
      <c r="C185"/>
      <c r="D185" t="s">
        <v>14</v>
      </c>
      <c r="E185" s="13">
        <f>E184</f>
        <v>6019.39</v>
      </c>
      <c r="F185"/>
      <c r="G185"/>
      <c r="I185"/>
      <c r="J185"/>
    </row>
    <row r="186" spans="1:10" s="16" customFormat="1" x14ac:dyDescent="0.25">
      <c r="A186">
        <v>6832</v>
      </c>
      <c r="B186" s="16" t="s">
        <v>133</v>
      </c>
      <c r="C186">
        <v>81291790468</v>
      </c>
      <c r="D186" t="s">
        <v>12</v>
      </c>
      <c r="E186" s="13">
        <v>170</v>
      </c>
      <c r="F186">
        <v>3239</v>
      </c>
      <c r="G186" t="s">
        <v>37</v>
      </c>
      <c r="I186"/>
      <c r="J186"/>
    </row>
    <row r="187" spans="1:10" s="16" customFormat="1" x14ac:dyDescent="0.25">
      <c r="A187"/>
      <c r="B187"/>
      <c r="C187"/>
      <c r="D187" t="s">
        <v>14</v>
      </c>
      <c r="E187" s="13">
        <f>E186</f>
        <v>170</v>
      </c>
      <c r="F187"/>
      <c r="G187"/>
      <c r="I187"/>
      <c r="J187"/>
    </row>
    <row r="188" spans="1:10" s="16" customFormat="1" x14ac:dyDescent="0.25">
      <c r="A188">
        <v>687</v>
      </c>
      <c r="B188" t="s">
        <v>134</v>
      </c>
      <c r="C188">
        <v>87939104217</v>
      </c>
      <c r="D188" t="s">
        <v>12</v>
      </c>
      <c r="E188" s="13">
        <v>1107.01</v>
      </c>
      <c r="F188">
        <v>3431</v>
      </c>
      <c r="G188" s="10" t="s">
        <v>135</v>
      </c>
      <c r="I188"/>
      <c r="J188"/>
    </row>
    <row r="189" spans="1:10" s="16" customFormat="1" x14ac:dyDescent="0.25">
      <c r="A189"/>
      <c r="B189"/>
      <c r="C189"/>
      <c r="D189" t="s">
        <v>14</v>
      </c>
      <c r="E189" s="13">
        <f>E188</f>
        <v>1107.01</v>
      </c>
      <c r="F189"/>
      <c r="G189"/>
      <c r="I189"/>
      <c r="J189"/>
    </row>
    <row r="190" spans="1:10" s="16" customFormat="1" ht="30" x14ac:dyDescent="0.25">
      <c r="A190">
        <v>6873</v>
      </c>
      <c r="B190" s="10" t="s">
        <v>136</v>
      </c>
      <c r="C190">
        <v>33610682592</v>
      </c>
      <c r="D190" t="s">
        <v>12</v>
      </c>
      <c r="E190" s="13">
        <v>810.37</v>
      </c>
      <c r="F190">
        <v>3223</v>
      </c>
      <c r="G190" t="s">
        <v>31</v>
      </c>
      <c r="I190"/>
      <c r="J190"/>
    </row>
    <row r="191" spans="1:10" s="16" customFormat="1" x14ac:dyDescent="0.25">
      <c r="A191"/>
      <c r="B191"/>
      <c r="C191"/>
      <c r="D191" t="s">
        <v>14</v>
      </c>
      <c r="E191" s="13">
        <f>E190</f>
        <v>810.37</v>
      </c>
      <c r="F191"/>
      <c r="G191"/>
      <c r="I191"/>
      <c r="J191"/>
    </row>
    <row r="192" spans="1:10" s="16" customFormat="1" x14ac:dyDescent="0.25">
      <c r="A192">
        <v>6916</v>
      </c>
      <c r="B192" t="s">
        <v>137</v>
      </c>
      <c r="C192">
        <v>19460191279</v>
      </c>
      <c r="D192" t="s">
        <v>12</v>
      </c>
      <c r="E192" s="13">
        <v>90.63</v>
      </c>
      <c r="F192">
        <v>3232</v>
      </c>
      <c r="G192" s="10" t="s">
        <v>27</v>
      </c>
      <c r="I192"/>
      <c r="J192"/>
    </row>
    <row r="193" spans="1:10" s="16" customFormat="1" x14ac:dyDescent="0.25">
      <c r="A193"/>
      <c r="B193"/>
      <c r="C193"/>
      <c r="D193" t="s">
        <v>14</v>
      </c>
      <c r="E193" s="13">
        <f>E192</f>
        <v>90.63</v>
      </c>
      <c r="F193"/>
      <c r="G193"/>
      <c r="I193"/>
      <c r="J193"/>
    </row>
    <row r="194" spans="1:10" s="16" customFormat="1" x14ac:dyDescent="0.25">
      <c r="A194">
        <v>6968</v>
      </c>
      <c r="B194" t="s">
        <v>138</v>
      </c>
      <c r="C194">
        <v>50999639699</v>
      </c>
      <c r="D194" t="s">
        <v>139</v>
      </c>
      <c r="E194" s="13">
        <v>187.5</v>
      </c>
      <c r="F194">
        <v>3231</v>
      </c>
      <c r="G194" t="s">
        <v>17</v>
      </c>
      <c r="I194"/>
      <c r="J194"/>
    </row>
    <row r="195" spans="1:10" s="16" customFormat="1" x14ac:dyDescent="0.25">
      <c r="A195"/>
      <c r="B195"/>
      <c r="C195"/>
      <c r="D195" t="s">
        <v>14</v>
      </c>
      <c r="E195" s="13">
        <f>E194</f>
        <v>187.5</v>
      </c>
      <c r="F195"/>
      <c r="G195"/>
      <c r="I195"/>
      <c r="J195"/>
    </row>
    <row r="196" spans="1:10" s="16" customFormat="1" x14ac:dyDescent="0.25">
      <c r="A196">
        <v>7099</v>
      </c>
      <c r="B196" t="s">
        <v>140</v>
      </c>
      <c r="C196">
        <v>11440212801</v>
      </c>
      <c r="D196" t="s">
        <v>141</v>
      </c>
      <c r="E196" s="13">
        <v>1207</v>
      </c>
      <c r="F196">
        <v>27212</v>
      </c>
      <c r="G196" t="s">
        <v>95</v>
      </c>
      <c r="I196"/>
      <c r="J196"/>
    </row>
    <row r="197" spans="1:10" s="16" customFormat="1" x14ac:dyDescent="0.25">
      <c r="A197"/>
      <c r="B197"/>
      <c r="C197"/>
      <c r="D197" t="s">
        <v>14</v>
      </c>
      <c r="E197" s="13">
        <f>E196</f>
        <v>1207</v>
      </c>
      <c r="F197"/>
      <c r="G197"/>
      <c r="I197"/>
      <c r="J197"/>
    </row>
    <row r="198" spans="1:10" s="16" customFormat="1" x14ac:dyDescent="0.25">
      <c r="A198">
        <v>7153</v>
      </c>
      <c r="B198" t="s">
        <v>142</v>
      </c>
      <c r="C198">
        <v>22659472331</v>
      </c>
      <c r="D198" t="s">
        <v>12</v>
      </c>
      <c r="E198" s="13">
        <v>625</v>
      </c>
      <c r="F198">
        <v>3232</v>
      </c>
      <c r="G198" s="10" t="s">
        <v>27</v>
      </c>
      <c r="I198"/>
      <c r="J198"/>
    </row>
    <row r="199" spans="1:10" s="16" customFormat="1" x14ac:dyDescent="0.25">
      <c r="A199"/>
      <c r="B199"/>
      <c r="C199"/>
      <c r="D199" t="s">
        <v>14</v>
      </c>
      <c r="E199" s="13">
        <f>E198</f>
        <v>625</v>
      </c>
      <c r="F199"/>
      <c r="G199"/>
      <c r="I199"/>
      <c r="J199"/>
    </row>
    <row r="200" spans="1:10" s="16" customFormat="1" x14ac:dyDescent="0.25">
      <c r="A200">
        <v>7177</v>
      </c>
      <c r="B200" t="s">
        <v>143</v>
      </c>
      <c r="C200">
        <v>13345202860</v>
      </c>
      <c r="D200" t="s">
        <v>22</v>
      </c>
      <c r="E200" s="13">
        <v>4400</v>
      </c>
      <c r="F200">
        <v>3239</v>
      </c>
      <c r="G200" t="s">
        <v>37</v>
      </c>
      <c r="I200"/>
      <c r="J200"/>
    </row>
    <row r="201" spans="1:10" s="16" customFormat="1" x14ac:dyDescent="0.25">
      <c r="A201"/>
      <c r="B201"/>
      <c r="C201"/>
      <c r="D201" t="s">
        <v>14</v>
      </c>
      <c r="E201" s="13">
        <f>E200</f>
        <v>4400</v>
      </c>
      <c r="F201"/>
      <c r="G201"/>
      <c r="I201"/>
      <c r="J201"/>
    </row>
    <row r="202" spans="1:10" s="16" customFormat="1" x14ac:dyDescent="0.25">
      <c r="A202">
        <v>7178</v>
      </c>
      <c r="B202" t="s">
        <v>144</v>
      </c>
      <c r="C202">
        <v>47656039961</v>
      </c>
      <c r="D202" t="s">
        <v>12</v>
      </c>
      <c r="E202" s="13">
        <v>1333.4</v>
      </c>
      <c r="F202">
        <v>3293</v>
      </c>
      <c r="G202" t="s">
        <v>145</v>
      </c>
      <c r="I202"/>
      <c r="J202"/>
    </row>
    <row r="203" spans="1:10" s="16" customFormat="1" x14ac:dyDescent="0.25">
      <c r="A203"/>
      <c r="B203"/>
      <c r="C203"/>
      <c r="D203" t="s">
        <v>14</v>
      </c>
      <c r="E203" s="13">
        <f>E202</f>
        <v>1333.4</v>
      </c>
      <c r="F203"/>
      <c r="G203"/>
      <c r="I203"/>
      <c r="J203"/>
    </row>
    <row r="204" spans="1:10" s="16" customFormat="1" x14ac:dyDescent="0.25">
      <c r="A204">
        <v>7182</v>
      </c>
      <c r="B204" t="s">
        <v>146</v>
      </c>
      <c r="C204">
        <v>44200917379</v>
      </c>
      <c r="D204" t="s">
        <v>12</v>
      </c>
      <c r="E204" s="13">
        <v>687.5</v>
      </c>
      <c r="F204">
        <v>3231</v>
      </c>
      <c r="G204" t="s">
        <v>17</v>
      </c>
      <c r="I204"/>
      <c r="J204"/>
    </row>
    <row r="205" spans="1:10" s="16" customFormat="1" x14ac:dyDescent="0.25">
      <c r="A205"/>
      <c r="B205"/>
      <c r="C205"/>
      <c r="D205" t="s">
        <v>14</v>
      </c>
      <c r="E205" s="13">
        <f>E204</f>
        <v>687.5</v>
      </c>
      <c r="F205"/>
      <c r="G205"/>
      <c r="I205"/>
      <c r="J205"/>
    </row>
    <row r="206" spans="1:10" s="16" customFormat="1" ht="37.5" customHeight="1" x14ac:dyDescent="0.25">
      <c r="A206">
        <v>79</v>
      </c>
      <c r="B206" s="10" t="s">
        <v>147</v>
      </c>
      <c r="C206">
        <v>75508100288</v>
      </c>
      <c r="D206" t="s">
        <v>12</v>
      </c>
      <c r="E206" s="13">
        <v>700</v>
      </c>
      <c r="F206">
        <v>3221</v>
      </c>
      <c r="G206" s="10" t="s">
        <v>13</v>
      </c>
      <c r="I206"/>
      <c r="J206"/>
    </row>
    <row r="207" spans="1:10" s="16" customFormat="1" x14ac:dyDescent="0.25">
      <c r="A207"/>
      <c r="B207"/>
      <c r="C207"/>
      <c r="D207" t="s">
        <v>14</v>
      </c>
      <c r="E207" s="13">
        <f>E206</f>
        <v>700</v>
      </c>
      <c r="F207"/>
      <c r="G207"/>
      <c r="I207"/>
      <c r="J207"/>
    </row>
    <row r="208" spans="1:10" s="16" customFormat="1" x14ac:dyDescent="0.25">
      <c r="A208">
        <v>96</v>
      </c>
      <c r="B208" s="16" t="s">
        <v>148</v>
      </c>
      <c r="C208">
        <v>60291073227</v>
      </c>
      <c r="D208" t="s">
        <v>43</v>
      </c>
      <c r="E208" s="13">
        <v>996.6</v>
      </c>
      <c r="F208">
        <v>3239</v>
      </c>
      <c r="G208" t="s">
        <v>37</v>
      </c>
      <c r="I208"/>
      <c r="J208"/>
    </row>
    <row r="209" spans="1:11" s="16" customFormat="1" x14ac:dyDescent="0.25">
      <c r="A209"/>
      <c r="B209"/>
      <c r="C209"/>
      <c r="D209" t="s">
        <v>14</v>
      </c>
      <c r="E209" s="13">
        <f>E208</f>
        <v>996.6</v>
      </c>
      <c r="F209"/>
      <c r="G209"/>
      <c r="I209"/>
      <c r="J209"/>
    </row>
    <row r="210" spans="1:11" s="6" customFormat="1" x14ac:dyDescent="0.25">
      <c r="A210" s="18" t="s">
        <v>149</v>
      </c>
      <c r="B210" s="19"/>
      <c r="C210" s="20" t="s">
        <v>15</v>
      </c>
      <c r="D210" s="21" t="s">
        <v>15</v>
      </c>
      <c r="E210" s="22">
        <f>SUMIF(D11:D209,D209,E11:E209)</f>
        <v>120874.40999999997</v>
      </c>
      <c r="F210" s="23"/>
      <c r="G210" s="24"/>
      <c r="I210"/>
      <c r="J210"/>
      <c r="K210" s="16"/>
    </row>
    <row r="212" spans="1:11" s="31" customFormat="1" hidden="1" x14ac:dyDescent="0.25">
      <c r="A212" s="18" t="s">
        <v>150</v>
      </c>
      <c r="B212" s="25"/>
      <c r="C212" s="26"/>
      <c r="D212" s="27"/>
      <c r="E212" s="28"/>
      <c r="F212" s="29"/>
      <c r="G212" s="25"/>
      <c r="H212" s="30"/>
    </row>
    <row r="213" spans="1:11" hidden="1" x14ac:dyDescent="0.25">
      <c r="A213" s="18" t="s">
        <v>151</v>
      </c>
      <c r="B213" s="32"/>
      <c r="C213" s="33"/>
      <c r="D213" s="34"/>
      <c r="E213" s="34"/>
      <c r="F213" s="35"/>
      <c r="G213" s="19"/>
      <c r="H213" s="13"/>
    </row>
    <row r="214" spans="1:11" x14ac:dyDescent="0.25">
      <c r="A214" s="18" t="s">
        <v>152</v>
      </c>
      <c r="B214" s="37"/>
      <c r="C214" s="38"/>
      <c r="D214" s="37"/>
      <c r="E214" s="39"/>
      <c r="F214" s="40"/>
      <c r="G214" s="41"/>
    </row>
    <row r="215" spans="1:11" ht="33" customHeight="1" x14ac:dyDescent="0.25">
      <c r="A215" s="42"/>
      <c r="B215" s="43"/>
      <c r="C215" s="44"/>
      <c r="D215" s="43"/>
      <c r="E215" s="45">
        <v>4219.32</v>
      </c>
      <c r="F215" s="46">
        <v>23921</v>
      </c>
      <c r="G215" s="47" t="s">
        <v>153</v>
      </c>
    </row>
    <row r="216" spans="1:11" x14ac:dyDescent="0.25">
      <c r="A216" s="42"/>
      <c r="B216" s="43"/>
      <c r="C216" s="44"/>
      <c r="D216" s="43"/>
      <c r="E216" s="45">
        <v>0</v>
      </c>
      <c r="F216" s="48">
        <v>3295</v>
      </c>
      <c r="G216" s="49" t="s">
        <v>55</v>
      </c>
    </row>
    <row r="217" spans="1:11" x14ac:dyDescent="0.25">
      <c r="A217" s="18" t="s">
        <v>154</v>
      </c>
      <c r="B217" s="50"/>
      <c r="C217" s="51"/>
      <c r="D217" s="50"/>
      <c r="E217" s="52">
        <f>E215+E216</f>
        <v>4219.32</v>
      </c>
      <c r="F217" s="53"/>
      <c r="G217" s="54"/>
    </row>
    <row r="218" spans="1:11" x14ac:dyDescent="0.25">
      <c r="A218" s="42"/>
      <c r="B218" s="49"/>
      <c r="C218" s="42"/>
      <c r="D218" s="49"/>
      <c r="E218" s="55"/>
      <c r="F218" s="43"/>
      <c r="G218" s="49"/>
    </row>
    <row r="219" spans="1:11" x14ac:dyDescent="0.25">
      <c r="A219" s="18" t="s">
        <v>155</v>
      </c>
      <c r="B219" s="37"/>
      <c r="C219" s="38"/>
      <c r="D219" s="37"/>
      <c r="E219" s="39"/>
      <c r="F219" s="29"/>
      <c r="G219" s="41"/>
    </row>
    <row r="220" spans="1:11" x14ac:dyDescent="0.25">
      <c r="A220" s="42"/>
      <c r="B220" s="43"/>
      <c r="C220" s="44"/>
      <c r="D220" s="56"/>
      <c r="E220" s="45">
        <v>75</v>
      </c>
      <c r="F220" s="57">
        <v>3211</v>
      </c>
      <c r="G220" s="49" t="s">
        <v>156</v>
      </c>
    </row>
    <row r="221" spans="1:11" x14ac:dyDescent="0.25">
      <c r="A221" s="42"/>
      <c r="B221" s="43"/>
      <c r="C221" s="44"/>
      <c r="D221" s="58"/>
      <c r="E221" s="45">
        <f>1320+48.58</f>
        <v>1368.58</v>
      </c>
      <c r="F221" s="57">
        <v>3211</v>
      </c>
      <c r="G221" s="49" t="s">
        <v>157</v>
      </c>
    </row>
    <row r="222" spans="1:11" x14ac:dyDescent="0.25">
      <c r="A222" s="42"/>
      <c r="B222" s="43"/>
      <c r="C222" s="44"/>
      <c r="D222" s="58"/>
      <c r="E222" s="45"/>
      <c r="F222" s="57">
        <v>3241</v>
      </c>
      <c r="G222" s="47" t="s">
        <v>158</v>
      </c>
      <c r="H222" s="59"/>
      <c r="I222" s="60"/>
      <c r="J222" s="60"/>
    </row>
    <row r="223" spans="1:11" x14ac:dyDescent="0.25">
      <c r="A223" s="42"/>
      <c r="B223" s="43"/>
      <c r="C223" s="44"/>
      <c r="D223" s="58"/>
      <c r="E223" s="45"/>
      <c r="F223" s="57"/>
      <c r="G223" s="47"/>
      <c r="H223" s="59"/>
      <c r="I223" s="60"/>
      <c r="J223" s="60"/>
    </row>
    <row r="224" spans="1:11" x14ac:dyDescent="0.25">
      <c r="A224" s="42"/>
      <c r="B224" s="43"/>
      <c r="C224" s="44"/>
      <c r="D224" s="56"/>
      <c r="E224" s="45">
        <f>493007.66+71897.44+137610.73-13706.05</f>
        <v>688809.77999999991</v>
      </c>
      <c r="F224" s="57">
        <v>3111</v>
      </c>
      <c r="G224" s="49" t="s">
        <v>159</v>
      </c>
      <c r="H224" s="59"/>
      <c r="I224" s="61"/>
      <c r="J224" s="62"/>
    </row>
    <row r="225" spans="1:11" x14ac:dyDescent="0.25">
      <c r="A225" s="42"/>
      <c r="B225" s="43"/>
      <c r="C225" s="44"/>
      <c r="D225" s="56"/>
      <c r="E225" s="45">
        <v>3413.97</v>
      </c>
      <c r="F225" s="57">
        <v>3131</v>
      </c>
      <c r="G225" s="49" t="s">
        <v>160</v>
      </c>
      <c r="H225" s="59"/>
      <c r="I225" s="60"/>
      <c r="J225" s="62"/>
    </row>
    <row r="226" spans="1:11" x14ac:dyDescent="0.25">
      <c r="A226" s="42"/>
      <c r="B226" s="43"/>
      <c r="C226" s="44"/>
      <c r="D226" s="56"/>
      <c r="E226" s="45">
        <v>109966.67</v>
      </c>
      <c r="F226" s="57">
        <v>3132</v>
      </c>
      <c r="G226" s="49" t="s">
        <v>161</v>
      </c>
      <c r="H226" s="59"/>
      <c r="I226" s="60"/>
      <c r="J226" s="62"/>
    </row>
    <row r="227" spans="1:11" x14ac:dyDescent="0.25">
      <c r="A227" s="42"/>
      <c r="B227" s="43"/>
      <c r="C227" s="44"/>
      <c r="D227" s="56"/>
      <c r="E227" s="45">
        <v>13706.05</v>
      </c>
      <c r="F227" s="57">
        <v>3212</v>
      </c>
      <c r="G227" s="49" t="s">
        <v>162</v>
      </c>
      <c r="H227" s="59"/>
      <c r="I227" s="62"/>
      <c r="J227" s="62"/>
    </row>
    <row r="228" spans="1:11" x14ac:dyDescent="0.25">
      <c r="A228" s="42"/>
      <c r="B228" s="43"/>
      <c r="C228" s="44"/>
      <c r="D228" s="56"/>
      <c r="E228" s="45">
        <f>43.49+1440+882.88+1200+1668.43</f>
        <v>5234.8</v>
      </c>
      <c r="F228" s="57">
        <v>3121</v>
      </c>
      <c r="G228" s="49" t="s">
        <v>163</v>
      </c>
      <c r="H228" s="59"/>
      <c r="I228" s="62"/>
      <c r="J228" s="62"/>
    </row>
    <row r="229" spans="1:11" x14ac:dyDescent="0.25">
      <c r="A229" s="18" t="s">
        <v>164</v>
      </c>
      <c r="B229" s="50"/>
      <c r="C229" s="51"/>
      <c r="D229" s="50"/>
      <c r="E229" s="52">
        <f>SUM(E220:E228)</f>
        <v>822574.85</v>
      </c>
      <c r="F229" s="35"/>
      <c r="G229" s="54"/>
      <c r="H229" s="63"/>
      <c r="I229" s="64"/>
      <c r="J229" s="65"/>
    </row>
    <row r="230" spans="1:11" x14ac:dyDescent="0.25">
      <c r="A230" s="42"/>
      <c r="B230" s="49"/>
      <c r="C230" s="44"/>
      <c r="D230" s="42"/>
      <c r="E230" s="55"/>
      <c r="F230" s="66"/>
      <c r="G230" s="43"/>
      <c r="H230" s="59"/>
      <c r="I230" s="60"/>
      <c r="J230" s="60"/>
    </row>
    <row r="231" spans="1:11" x14ac:dyDescent="0.25">
      <c r="A231" s="18" t="s">
        <v>165</v>
      </c>
      <c r="B231" s="37"/>
      <c r="C231" s="51"/>
      <c r="D231" s="37"/>
      <c r="E231" s="39"/>
      <c r="F231" s="29"/>
      <c r="G231" s="41"/>
      <c r="H231" s="59"/>
      <c r="I231" s="60"/>
      <c r="J231" s="60"/>
    </row>
    <row r="232" spans="1:11" x14ac:dyDescent="0.25">
      <c r="A232" s="67"/>
      <c r="B232" s="68" t="s">
        <v>166</v>
      </c>
      <c r="C232" s="44"/>
      <c r="D232" s="43"/>
      <c r="E232" s="69">
        <v>1617.7</v>
      </c>
      <c r="F232" s="57">
        <v>3237</v>
      </c>
      <c r="G232" s="49" t="s">
        <v>167</v>
      </c>
    </row>
    <row r="233" spans="1:11" x14ac:dyDescent="0.25">
      <c r="A233" s="67"/>
      <c r="B233" s="68" t="s">
        <v>168</v>
      </c>
      <c r="C233" s="44"/>
      <c r="D233" s="43"/>
      <c r="E233" s="69">
        <v>1577.26</v>
      </c>
      <c r="F233" s="57">
        <v>3237</v>
      </c>
      <c r="G233" s="49" t="s">
        <v>167</v>
      </c>
    </row>
    <row r="234" spans="1:11" x14ac:dyDescent="0.25">
      <c r="A234" s="67"/>
      <c r="B234" s="68" t="s">
        <v>169</v>
      </c>
      <c r="C234" s="44"/>
      <c r="D234" s="43"/>
      <c r="E234" s="69">
        <v>1531.88</v>
      </c>
      <c r="F234" s="57">
        <v>3237</v>
      </c>
      <c r="G234" s="49" t="s">
        <v>167</v>
      </c>
    </row>
    <row r="235" spans="1:11" x14ac:dyDescent="0.25">
      <c r="A235" s="67"/>
      <c r="B235" s="68" t="s">
        <v>170</v>
      </c>
      <c r="C235" s="44"/>
      <c r="D235" s="43"/>
      <c r="E235" s="69">
        <v>1536.24</v>
      </c>
      <c r="F235" s="57">
        <v>3237</v>
      </c>
      <c r="G235" s="49" t="s">
        <v>167</v>
      </c>
    </row>
    <row r="236" spans="1:11" s="6" customFormat="1" x14ac:dyDescent="0.25">
      <c r="A236" s="18" t="s">
        <v>171</v>
      </c>
      <c r="B236" s="50"/>
      <c r="C236" s="51"/>
      <c r="D236" s="50"/>
      <c r="E236" s="52">
        <f>SUM(E232:E235)</f>
        <v>6263.08</v>
      </c>
      <c r="F236" s="35"/>
      <c r="G236" s="54"/>
      <c r="I236"/>
      <c r="J236"/>
      <c r="K236" s="16"/>
    </row>
    <row r="237" spans="1:11" s="6" customFormat="1" x14ac:dyDescent="0.25">
      <c r="A237" s="36"/>
      <c r="B237" s="43"/>
      <c r="C237" s="70"/>
      <c r="D237" s="43"/>
      <c r="E237" s="55"/>
      <c r="F237" s="57"/>
      <c r="G237" s="49"/>
      <c r="I237"/>
      <c r="J237"/>
      <c r="K237" s="16"/>
    </row>
    <row r="238" spans="1:11" s="6" customFormat="1" x14ac:dyDescent="0.25">
      <c r="A238" s="18" t="s">
        <v>172</v>
      </c>
      <c r="B238" s="50"/>
      <c r="C238" s="51"/>
      <c r="D238" s="50"/>
      <c r="E238" s="52">
        <f>E210+E217+E229+E236</f>
        <v>953931.65999999992</v>
      </c>
      <c r="F238" s="35"/>
      <c r="G238" s="54"/>
      <c r="I238"/>
      <c r="J238"/>
      <c r="K238" s="16"/>
    </row>
    <row r="239" spans="1:11" s="6" customFormat="1" x14ac:dyDescent="0.25">
      <c r="A239" s="9"/>
      <c r="B239" s="10"/>
      <c r="C239" s="9"/>
      <c r="D239" s="71"/>
      <c r="E239" s="72"/>
      <c r="F239" s="73"/>
      <c r="G239" s="71"/>
      <c r="I239"/>
      <c r="J239"/>
      <c r="K239" s="16"/>
    </row>
    <row r="240" spans="1:11" s="6" customFormat="1" x14ac:dyDescent="0.25">
      <c r="A240" s="9"/>
      <c r="B240" s="10"/>
      <c r="C240" s="9"/>
      <c r="D240" s="71"/>
      <c r="E240" s="72"/>
      <c r="F240" s="73"/>
      <c r="G240" s="71"/>
      <c r="I240"/>
      <c r="J240"/>
      <c r="K240" s="16"/>
    </row>
    <row r="241" spans="1:11" s="6" customFormat="1" x14ac:dyDescent="0.25">
      <c r="A241" s="9"/>
      <c r="B241" s="10"/>
      <c r="C241" s="9"/>
      <c r="D241" s="71"/>
      <c r="E241" s="72"/>
      <c r="F241" s="73"/>
      <c r="G241" s="71"/>
      <c r="I241"/>
      <c r="J241"/>
      <c r="K241" s="16"/>
    </row>
    <row r="242" spans="1:11" s="6" customFormat="1" x14ac:dyDescent="0.25">
      <c r="A242" s="9"/>
      <c r="B242" s="10"/>
      <c r="C242" s="9"/>
      <c r="D242" s="71"/>
      <c r="E242" s="72"/>
      <c r="F242" s="73"/>
      <c r="G242" s="71"/>
      <c r="I242"/>
      <c r="J242"/>
      <c r="K242" s="16"/>
    </row>
    <row r="243" spans="1:11" x14ac:dyDescent="0.25">
      <c r="D243" s="71"/>
      <c r="E243" s="72"/>
      <c r="F243" s="73"/>
      <c r="G243" s="71"/>
    </row>
    <row r="244" spans="1:11" x14ac:dyDescent="0.25">
      <c r="D244" s="71"/>
      <c r="E244" s="72"/>
      <c r="F244" s="73"/>
      <c r="G244" s="71"/>
    </row>
    <row r="245" spans="1:11" x14ac:dyDescent="0.25">
      <c r="F245" s="73"/>
    </row>
    <row r="246" spans="1:11" x14ac:dyDescent="0.25">
      <c r="F246" s="73"/>
    </row>
    <row r="247" spans="1:11" x14ac:dyDescent="0.25">
      <c r="F247" s="73"/>
    </row>
    <row r="248" spans="1:11" s="10" customFormat="1" x14ac:dyDescent="0.25">
      <c r="A248" s="9"/>
      <c r="C248" s="9"/>
      <c r="E248" s="13"/>
      <c r="F248" s="73"/>
      <c r="H248" s="6"/>
      <c r="I248"/>
      <c r="J248"/>
    </row>
    <row r="250" spans="1:11" s="10" customFormat="1" x14ac:dyDescent="0.25">
      <c r="A250" s="9"/>
      <c r="B250" s="74"/>
      <c r="C250" s="9"/>
      <c r="E250" s="13"/>
      <c r="F250" s="73"/>
      <c r="H250" s="6"/>
      <c r="I250"/>
      <c r="J250"/>
    </row>
  </sheetData>
  <mergeCells count="1">
    <mergeCell ref="A7:G7"/>
  </mergeCells>
  <conditionalFormatting sqref="A146">
    <cfRule type="cellIs" dxfId="8" priority="4" operator="equal">
      <formula>"GDPR"</formula>
    </cfRule>
  </conditionalFormatting>
  <conditionalFormatting sqref="A148:A149 A151 A153 A155 A157 A159 A161 A163 A165">
    <cfRule type="cellIs" dxfId="7" priority="3" operator="equal">
      <formula>"GDPR"</formula>
    </cfRule>
  </conditionalFormatting>
  <conditionalFormatting sqref="A167 A169 A171 A173 A175 A177:A178 A180 A182 A184 A186">
    <cfRule type="cellIs" dxfId="6" priority="2" operator="equal">
      <formula>"GDPR"</formula>
    </cfRule>
  </conditionalFormatting>
  <conditionalFormatting sqref="A208">
    <cfRule type="cellIs" dxfId="5" priority="1" operator="equal">
      <formula>"GDPR"</formula>
    </cfRule>
  </conditionalFormatting>
  <conditionalFormatting sqref="A10:G37 A38:D38 A39:G88 A89:D90 F89:G90 A91:G143 A144">
    <cfRule type="cellIs" dxfId="4" priority="5" operator="equal">
      <formula>"GDPR"</formula>
    </cfRule>
  </conditionalFormatting>
  <conditionalFormatting sqref="C144:G144 A145:G145 C146:G146 A147:G147 C148:G149 A150:G150 C151:G151 A152:G152 C153:G153 A154:G154 C155:G155 A156:G156 C157:G157 A158:G158 C159:G159 A160:G160 C161:G161 A162:G162 C163:G163 A164:G164 C165:G165 A166:G166 C167:G167 A168:G168 C169:G169 A170:G170 C171:G171 A172:G172 C173:G173 A174:G174 C175:G175 A176:G176 C177:G178 A179:G179 C180:G180 A181:G181 C182:G182 A183:G183 C184:G184 A185:G185 C186:G186 A187:G207 C208:G208 A209:G209">
    <cfRule type="cellIs" dxfId="3" priority="6" operator="equal">
      <formula>"GDPR"</formula>
    </cfRule>
  </conditionalFormatting>
  <conditionalFormatting sqref="D1:D209 D239:D1048576">
    <cfRule type="containsText" dxfId="2" priority="7" operator="containsText" text="UKUPNO">
      <formula>NOT(ISERROR(SEARCH("UKUPNO",D1)))</formula>
    </cfRule>
  </conditionalFormatting>
  <conditionalFormatting sqref="D218">
    <cfRule type="containsText" dxfId="1" priority="8" operator="containsText" text="UKUPNO">
      <formula>NOT(ISERROR(SEARCH("UKUPNO",D218)))</formula>
    </cfRule>
  </conditionalFormatting>
  <conditionalFormatting sqref="G8">
    <cfRule type="containsText" dxfId="0" priority="9" operator="containsText" text="UKUPNO">
      <formula>NOT(ISERROR(SEARCH("UKUPNO",G8)))</formula>
    </cfRule>
  </conditionalFormatting>
  <pageMargins left="0.7" right="0.7" top="0.75" bottom="0.75" header="0.3" footer="0.3"/>
  <pageSetup paperSize="9" scale="47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01.2026</vt:lpstr>
      <vt:lpstr>'01.2026'!Podrucje_ispisa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2026-02-19T13:35:17Z</dcterms:created>
  <dcterms:modified xsi:type="dcterms:W3CDTF">2026-02-19T13:40:05Z</dcterms:modified>
</cp:coreProperties>
</file>