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TRANSPARENTNOST\2025\"/>
    </mc:Choice>
  </mc:AlternateContent>
  <xr:revisionPtr revIDLastSave="0" documentId="13_ncr:1_{8E8A62F1-02F0-41B7-A90C-7C46836C2FBA}" xr6:coauthVersionLast="47" xr6:coauthVersionMax="47" xr10:uidLastSave="{00000000-0000-0000-0000-000000000000}"/>
  <bookViews>
    <workbookView xWindow="28680" yWindow="-120" windowWidth="29040" windowHeight="15720" xr2:uid="{6E6D18FA-1520-4B02-B3F0-177F6881FFB8}"/>
  </bookViews>
  <sheets>
    <sheet name="01.2025" sheetId="1" r:id="rId1"/>
  </sheets>
  <definedNames>
    <definedName name="ExternalData_1" localSheetId="0" hidden="1">'01.2025'!$A$10:$G$211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5" i="1" l="1"/>
  <c r="E210" i="1" l="1"/>
  <c r="E212" i="1" s="1"/>
  <c r="E200" i="1"/>
  <c r="E196" i="1"/>
  <c r="E189" i="1"/>
  <c r="E209" i="1"/>
  <c r="E203" i="1"/>
  <c r="E195" i="1"/>
  <c r="E56" i="1"/>
  <c r="E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23E0A66-4027-4169-8234-CA89283ED29E}" keepAlive="1" name="Upit – abc (2)" description="Veza s upitom 'abc (2)' u radnoj knjizi." type="5" refreshedVersion="8" background="1" saveData="1">
    <dbPr connection="Provider=Microsoft.Mashup.OleDb.1;Data Source=$Workbook$;Location=&quot;abc (2)&quot;;Extended Properties=&quot;&quot;" command="SELECT * FROM [abc (2)]"/>
  </connection>
</connections>
</file>

<file path=xl/sharedStrings.xml><?xml version="1.0" encoding="utf-8"?>
<sst xmlns="http://schemas.openxmlformats.org/spreadsheetml/2006/main" count="422" uniqueCount="189">
  <si>
    <t>Hrvatski restauratorski zavod</t>
  </si>
  <si>
    <t>RKP 22339</t>
  </si>
  <si>
    <t>Zagreb</t>
  </si>
  <si>
    <t>INFORMACIJA O TROŠENJU SREDSTAVA ZA SIJEČANJ 2025. GODINE</t>
  </si>
  <si>
    <t>PP</t>
  </si>
  <si>
    <t>NAZIV PRIMATELJA</t>
  </si>
  <si>
    <t>OIB PRIMATELJA</t>
  </si>
  <si>
    <t>SJEDIŠTE PRIMATELJA</t>
  </si>
  <si>
    <t>IZNOS</t>
  </si>
  <si>
    <t>KONTO</t>
  </si>
  <si>
    <t>VRSTA RASHODA I IZDATKA</t>
  </si>
  <si>
    <t>RRIF PLUS d.o.o.</t>
  </si>
  <si>
    <t>ZAGREB</t>
  </si>
  <si>
    <t>Uredski materijal i ostali materijalni rashodi</t>
  </si>
  <si>
    <t/>
  </si>
  <si>
    <t>*Ukupno</t>
  </si>
  <si>
    <t>HP-HRVATSKA POŠTA d.d.</t>
  </si>
  <si>
    <t>Usluge telefona, pošte i prijevoza</t>
  </si>
  <si>
    <t>RU-VE d.o.o.</t>
  </si>
  <si>
    <t>KERESTINEC</t>
  </si>
  <si>
    <t>Materijal i sirovine</t>
  </si>
  <si>
    <t>ČISTOĆA d.o.o.</t>
  </si>
  <si>
    <t>DUBROVNIK</t>
  </si>
  <si>
    <t>Komunalne usluge</t>
  </si>
  <si>
    <t>BAUHAUS-ZAGREB d.d.</t>
  </si>
  <si>
    <t>SUMA INFORMATIKA d.o.o.</t>
  </si>
  <si>
    <t>Računalne usluge</t>
  </si>
  <si>
    <t>ANTIPIROS d.o.o</t>
  </si>
  <si>
    <t>SPLIT</t>
  </si>
  <si>
    <t>Usluge tekućeg i investicijskog održavanja</t>
  </si>
  <si>
    <t>ING-GRAD d.o.o</t>
  </si>
  <si>
    <t>Ostala prava</t>
  </si>
  <si>
    <t>AKD ZAŠTITA d.o.o.</t>
  </si>
  <si>
    <t>09253797076</t>
  </si>
  <si>
    <t>25,00
15.000,00</t>
  </si>
  <si>
    <t>3239
23953</t>
  </si>
  <si>
    <t>Ostale usluge
Obveze za jamčevine</t>
  </si>
  <si>
    <t>ZDENKA COMMERCE d.o.o</t>
  </si>
  <si>
    <t>17789618635</t>
  </si>
  <si>
    <t>INA INDUSTRIJA NAFTE d.d.</t>
  </si>
  <si>
    <t>Materijal i dijelovi za tekuće i investicijsko održavanje</t>
  </si>
  <si>
    <t>HEP-TOPLINARSTVO d.o.o.</t>
  </si>
  <si>
    <t>Energija</t>
  </si>
  <si>
    <t>BELVEDER d.o.o.</t>
  </si>
  <si>
    <t>06779162480</t>
  </si>
  <si>
    <t>Ostale usluge</t>
  </si>
  <si>
    <t>Z&amp;R d.o.o.</t>
  </si>
  <si>
    <t>LUKOM d.o.o.</t>
  </si>
  <si>
    <t>LUDBREG</t>
  </si>
  <si>
    <t>GRAD ZADAR</t>
  </si>
  <si>
    <t>ZADAR</t>
  </si>
  <si>
    <t>RIJEKA</t>
  </si>
  <si>
    <t>UNIKOM d.o.o.</t>
  </si>
  <si>
    <t>OSIJEK</t>
  </si>
  <si>
    <t>VODOVOD d.o.o.ZADAR</t>
  </si>
  <si>
    <t>GRADSKI URED ZA OBNOVU,IZGRADNJU,PROSTORNO UREĐENJE,GRADITELJSTVO,K.P. I PROMET</t>
  </si>
  <si>
    <t>ZVIBOR d.o.o.</t>
  </si>
  <si>
    <t>PULA HERCULANEA d.o.o.</t>
  </si>
  <si>
    <t>PULA</t>
  </si>
  <si>
    <t>PLAVA KAVA d.o.o.</t>
  </si>
  <si>
    <t>MOKOŠICA</t>
  </si>
  <si>
    <t>35,00
16,50
20,87</t>
  </si>
  <si>
    <t>3232
3234
3235</t>
  </si>
  <si>
    <t>Usluge tekućeg i investicijskog održavanja
Komunalne usluge
Zakupnine i najamnine</t>
  </si>
  <si>
    <t>CROATIA OSIGURANJE d.d.</t>
  </si>
  <si>
    <t>Premije osiguranja</t>
  </si>
  <si>
    <t>AUTOCENTAR AGRAM d.d. ZA POPRAVAK I ODRŽAVANJE CESTOVNIH MOTORNIH VOZILA</t>
  </si>
  <si>
    <t>HRVATSKI TELEKOM d.d.</t>
  </si>
  <si>
    <t>VERLAG DASHOFER d.o.o.</t>
  </si>
  <si>
    <t>NARODNE NOVINE d.d.</t>
  </si>
  <si>
    <t>GRADSKA PLINARA ZAGREB-OPSKRBA d.o.o.</t>
  </si>
  <si>
    <t>PRESSCUT d.o.o.</t>
  </si>
  <si>
    <t>HEP OPSKRBA d.o.o.</t>
  </si>
  <si>
    <t>KAPITEL d.o.o.</t>
  </si>
  <si>
    <t>ŽMINJ</t>
  </si>
  <si>
    <t>FINANCIJSKA AGENCIJA</t>
  </si>
  <si>
    <t>Obveze za bankarske i usluge platnog prometa</t>
  </si>
  <si>
    <t>AUTOZUBAK / ZUBAK GRUPA d.o.o.</t>
  </si>
  <si>
    <t>VELIKA GORICA</t>
  </si>
  <si>
    <t>HEP-TOPLINARSTVO d.o.o.POGON OSIJEK</t>
  </si>
  <si>
    <t>KARAMAN DESIGN d.o.o.</t>
  </si>
  <si>
    <t>VULKAL d.o.o.</t>
  </si>
  <si>
    <t>124,00
81,20</t>
  </si>
  <si>
    <t>3232
3235</t>
  </si>
  <si>
    <t>Usluge tekućeg i investicijskog održavanja
Zakupnine i najamnine</t>
  </si>
  <si>
    <t>VODOVOD I ODVODNJA d.o.o.</t>
  </si>
  <si>
    <t>ŠIBENIK</t>
  </si>
  <si>
    <t>ČISTOĆA  d.o.o.</t>
  </si>
  <si>
    <t>INPRO d.o.o.</t>
  </si>
  <si>
    <t>ČAKOVEC</t>
  </si>
  <si>
    <t>BRITVELA - VL. MIHO REGJO</t>
  </si>
  <si>
    <t>MLINI</t>
  </si>
  <si>
    <t>VIZOR d.o.o.</t>
  </si>
  <si>
    <t>VARAŽDIN</t>
  </si>
  <si>
    <t>VODOOPSKRBA I ODVODNJA d.o.o.</t>
  </si>
  <si>
    <t>OTIS DIZALA d.o.o.</t>
  </si>
  <si>
    <t>ARS KOPIJA d.o.o.</t>
  </si>
  <si>
    <t>DUB-ING FLIES k.d.</t>
  </si>
  <si>
    <t>ZAGREBPETROL d.o.o.</t>
  </si>
  <si>
    <t>CONRAD ELECTRONIC d.o.o.</t>
  </si>
  <si>
    <t>GROSUPLJE</t>
  </si>
  <si>
    <t>Sitan inventar i auto gume</t>
  </si>
  <si>
    <t>ŽIVI NAPITAK d.o.o.</t>
  </si>
  <si>
    <t>Reprezentacija</t>
  </si>
  <si>
    <t>SOLLICITUDO d.o.o.</t>
  </si>
  <si>
    <t>281,38
248,85</t>
  </si>
  <si>
    <t>3223
3234</t>
  </si>
  <si>
    <t>Energija
Komunalne usluge</t>
  </si>
  <si>
    <t>INTRADOS PROJEKT d.o.o.</t>
  </si>
  <si>
    <t>1.250,00
13.500,00</t>
  </si>
  <si>
    <t>3239
4124</t>
  </si>
  <si>
    <t>Ostale usluge
Ostala prava</t>
  </si>
  <si>
    <t>MAGIC NET  d.o.o.</t>
  </si>
  <si>
    <t>MGA NEKRETNINE d.o.o.</t>
  </si>
  <si>
    <t>METKOVIĆ</t>
  </si>
  <si>
    <t>Povrat jamčevnih pologa</t>
  </si>
  <si>
    <t>P&amp;F ZAŠTITA d.o.o.</t>
  </si>
  <si>
    <t>MEĐIMURJE-PLIN d.o.o.</t>
  </si>
  <si>
    <t>ADRIA MONS SERVICES d.o.o.</t>
  </si>
  <si>
    <t>A1 HRVATSKA d.o.o.</t>
  </si>
  <si>
    <t>VODOVOD-OSIJEK d.o.o.</t>
  </si>
  <si>
    <t>HEP ELEKTRA d.o.o.</t>
  </si>
  <si>
    <t>VARKOM d.d.</t>
  </si>
  <si>
    <t>ZELENI GRAD ŠIBENIK</t>
  </si>
  <si>
    <t>VODOVOD PULA d.o.o.</t>
  </si>
  <si>
    <t>VODOVOD DUBROVNIK d.o.o.</t>
  </si>
  <si>
    <t>ZAGREBAČKI HOLDING-PODRUŽNICA ČISTOĆA d.o.o.</t>
  </si>
  <si>
    <t>SERVIS PERKOVIĆ d.o.o.</t>
  </si>
  <si>
    <t>JABLANOVEC</t>
  </si>
  <si>
    <t>GRADSKO STAMBENO KOMUNALNO GOSPODARSTVO d.o.o.</t>
  </si>
  <si>
    <t>149,85
0,12</t>
  </si>
  <si>
    <t>3234
3433</t>
  </si>
  <si>
    <t>Komunalne usluge
Obveze za zatezne kamate</t>
  </si>
  <si>
    <t>EVOCATIVE d.o.o.</t>
  </si>
  <si>
    <t>PROPRINT d.o.o.</t>
  </si>
  <si>
    <t>DM-DROGERIE MARKT d.o.o.</t>
  </si>
  <si>
    <t>QUADRACON d.o.o.</t>
  </si>
  <si>
    <t>DELOITTE d.o.o.</t>
  </si>
  <si>
    <t>SAN BOX</t>
  </si>
  <si>
    <t>KAMANJE</t>
  </si>
  <si>
    <t>Zakupnine i najamnine</t>
  </si>
  <si>
    <t>VITOS d.o.o.</t>
  </si>
  <si>
    <t>LAV SERVIS ZADAR d.o.o.</t>
  </si>
  <si>
    <t>PRIMULA COMPANY d.o.o.</t>
  </si>
  <si>
    <t>SOLIN</t>
  </si>
  <si>
    <t>ZAGREBAČKI ELEKTRIČNI TRAMVAJ d.o.o.</t>
  </si>
  <si>
    <t>Naknade za prijevoz, rad na terenu i odvojeni život</t>
  </si>
  <si>
    <t>PASTOR SERVISI d.o.o.</t>
  </si>
  <si>
    <t>RAKITJE</t>
  </si>
  <si>
    <t>BAOTIĆ d.d.</t>
  </si>
  <si>
    <t>VMV SZABO d.o.o.</t>
  </si>
  <si>
    <t>FOREMAN GROUP d.o.o.</t>
  </si>
  <si>
    <t>VATROGASNA ZAJEDNICA ZAGREBAČKE ŽUPANIJE</t>
  </si>
  <si>
    <t>HRVATSKA POŠTANSKA BANKA d.d.</t>
  </si>
  <si>
    <t>Bankarske i usluge platnog prometa</t>
  </si>
  <si>
    <t>MAINTENANCE d.o.o.</t>
  </si>
  <si>
    <t>URED OVLAŠTENOG INŽENJERA GRAĐEVINARSTVA</t>
  </si>
  <si>
    <t>NOT YOUR RIVAL, OBRT ZA POSLOVNE USLUGE, VL. MATEJA PRIBANIĆ</t>
  </si>
  <si>
    <t>KLIMA CONTROL d.o.o.</t>
  </si>
  <si>
    <t>76349545113</t>
  </si>
  <si>
    <t>HRVATSKI ZAVOD ZA ZDRAVSTVENO OSIGURANJE</t>
  </si>
  <si>
    <t>Zatezne kamate</t>
  </si>
  <si>
    <t>ECO MOBILE d.o.o.</t>
  </si>
  <si>
    <t>LAV ZAŠTITA d.o.o.</t>
  </si>
  <si>
    <t>Ukupno isplate dobavljačima</t>
  </si>
  <si>
    <t>Državni proračun Republike Hrvatske</t>
  </si>
  <si>
    <t>Obveza za porez na dodanu vrijednost. Obračun PDV-a za  nabavljena dobra i usluge iz inozemstva 12/2024</t>
  </si>
  <si>
    <t>Povrat u proračun</t>
  </si>
  <si>
    <t xml:space="preserve">Povrat u DP više pl. por.i prir. po god.obr </t>
  </si>
  <si>
    <t>Pristojbe i naknade</t>
  </si>
  <si>
    <t>Ukupno Državni proračun Republike Hrvatske</t>
  </si>
  <si>
    <t>Plaćanje po predračunima</t>
  </si>
  <si>
    <t>6777
79
6700</t>
  </si>
  <si>
    <t>FONDAZIONE ARTE DELLA SETA LISIO
HRV.ZAJED.RAČUN.I FIN.DJELATNIKA
METROCASH˛CARRY</t>
  </si>
  <si>
    <t>IT00423890482
75508100288
38016445738</t>
  </si>
  <si>
    <t>FIRENZE
ZAGREB
ČIBAČA</t>
  </si>
  <si>
    <t>1.967,21
635,00
162,91</t>
  </si>
  <si>
    <t>Plaćeni rashodi po predračunu</t>
  </si>
  <si>
    <t>Ukupno plaćanje po predračunima</t>
  </si>
  <si>
    <t>Isplate zaposlenicima Hrvatskog restauratorskog zavoda</t>
  </si>
  <si>
    <t xml:space="preserve"> Službena putovanja</t>
  </si>
  <si>
    <t xml:space="preserve"> Službena putovanja - akontacije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</si>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</sst>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9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wrapText="1"/>
    </xf>
    <xf numFmtId="49" fontId="1" fillId="4" borderId="4" xfId="0" applyNumberFormat="1" applyFont="1" applyFill="1" applyBorder="1" applyAlignment="1">
      <alignment horizontal="left"/>
    </xf>
    <xf numFmtId="0" fontId="0" fillId="4" borderId="4" xfId="0" applyFill="1" applyBorder="1"/>
    <xf numFmtId="4" fontId="0" fillId="4" borderId="4" xfId="0" applyNumberFormat="1" applyFill="1" applyBorder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horizontal="left" vertical="center"/>
    </xf>
    <xf numFmtId="49" fontId="0" fillId="4" borderId="4" xfId="0" applyNumberFormat="1" applyFill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Normalno" xfId="0" builtinId="0"/>
  </cellStyles>
  <dxfs count="17">
    <dxf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4" formatCode="#,##0.00"/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30" formatCode="@"/>
      <fill>
        <patternFill patternType="solid">
          <fgColor indexed="64"/>
          <bgColor theme="0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numFmt numFmtId="0" formatCode="General"/>
      <alignment vertical="center" textRotation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horizontal="center" vertical="center" textRotation="0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numFmt numFmtId="164" formatCode="#,##0.00_ ;[Red]\-#,##0.00\ "/>
      <alignment horizontal="right" vertical="center" textRotation="0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numFmt numFmtId="0" formatCode="General"/>
      <alignment vertical="center" textRotation="0" justifyLastLine="0" shrinkToFit="0" readingOrder="0"/>
      <border diagonalUp="0" diagonalDown="0" outline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</border>
    </dxf>
    <dxf>
      <border outline="0">
        <top style="thin">
          <color theme="9" tint="0.39997558519241921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alignment vertical="center" textRotation="0" justifyLastLine="0" shrinkToFit="0" readingOrder="0"/>
    </dxf>
    <dxf>
      <border outline="0">
        <bottom style="thin">
          <color theme="9" tint="0.3999450666829432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2447924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D87A11F-20C9-400D-B0A6-D97BA8663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4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38E2402-9909-4658-952C-EBE26EC3CD14}" autoFormatId="16" applyNumberFormats="0" applyBorderFormats="0" applyFontFormats="0" applyPatternFormats="0" applyAlignmentFormats="0" applyWidthHeightFormats="0">
  <queryTableRefresh nextId="8">
    <queryTableFields count="7">
      <queryTableField id="1" name="PP" tableColumnId="1"/>
      <queryTableField id="2" name="NAZIV PRIMATELJA" tableColumnId="2"/>
      <queryTableField id="3" name="OIB PRIMATELJA" tableColumnId="3"/>
      <queryTableField id="4" name="MJESTO" tableColumnId="4"/>
      <queryTableField id="5" name="IZNOS" tableColumnId="5"/>
      <queryTableField id="6" name="KONTO" tableColumnId="6"/>
      <queryTableField id="7" name="OPIS IZDATKA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FD846D-6A30-413B-B3D0-88678039CF99}" name="abc_3" displayName="abc_3" ref="A10:G212" tableType="queryTable" totalsRowCount="1" dataDxfId="15" headerRowBorderDxfId="16" totalsRowBorderDxfId="14">
  <tableColumns count="7">
    <tableColumn id="1" xr3:uid="{64384ED9-AD7F-4AC4-9A28-0C32A3F50884}" uniqueName="1" name="PP" totalsRowLabel="SVEUKUPNO" queryTableFieldId="1" dataDxfId="13" totalsRowDxfId="6"/>
    <tableColumn id="2" xr3:uid="{5BDC3553-965C-4206-A93C-51FBF246DB42}" uniqueName="2" name="NAZIV PRIMATELJA" queryTableFieldId="2" dataDxfId="12" totalsRowDxfId="5"/>
    <tableColumn id="3" xr3:uid="{241E26F3-1714-484C-89A0-9927A710CE92}" uniqueName="3" name="OIB PRIMATELJA" queryTableFieldId="3" dataDxfId="11" totalsRowDxfId="4"/>
    <tableColumn id="4" xr3:uid="{42220EF8-3FE1-4EF9-8538-DA00AC723E91}" uniqueName="4" name="SJEDIŠTE PRIMATELJA" queryTableFieldId="4" dataDxfId="10" totalsRowDxfId="3"/>
    <tableColumn id="5" xr3:uid="{72B4C022-5862-4496-916B-72620615D9E2}" uniqueName="5" name="IZNOS" totalsRowFunction="custom" queryTableFieldId="5" dataDxfId="9" totalsRowDxfId="2">
      <totalsRowFormula>E189+E196+E200+E210</totalsRowFormula>
    </tableColumn>
    <tableColumn id="6" xr3:uid="{5BFAC219-BA91-4C1A-9D21-979C67061491}" uniqueName="6" name="KONTO" queryTableFieldId="6" dataDxfId="8" totalsRowDxfId="1"/>
    <tableColumn id="7" xr3:uid="{4540DD3E-CCC7-4BAF-8D58-9C539429B800}" uniqueName="7" name="VRSTA RASHODA I IZDATKA" queryTableFieldId="7" dataDxfId="7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A684-20C6-4520-8363-B15079824195}">
  <dimension ref="A1:H212"/>
  <sheetViews>
    <sheetView tabSelected="1" topLeftCell="A190" workbookViewId="0">
      <selection activeCell="E208" sqref="E208"/>
    </sheetView>
  </sheetViews>
  <sheetFormatPr defaultRowHeight="15" x14ac:dyDescent="0.25"/>
  <cols>
    <col min="1" max="1" width="9.140625" style="44"/>
    <col min="2" max="2" width="41.28515625" customWidth="1"/>
    <col min="3" max="3" width="20.140625" bestFit="1" customWidth="1"/>
    <col min="4" max="4" width="20.42578125" style="44" customWidth="1"/>
    <col min="5" max="5" width="12.140625" style="45" bestFit="1" customWidth="1"/>
    <col min="6" max="6" width="12" bestFit="1" customWidth="1"/>
    <col min="7" max="7" width="49.7109375" bestFit="1" customWidth="1"/>
  </cols>
  <sheetData>
    <row r="1" spans="1:8" x14ac:dyDescent="0.25">
      <c r="A1" s="1"/>
      <c r="B1" s="2"/>
      <c r="C1" s="3"/>
      <c r="D1" s="1"/>
      <c r="E1" s="4"/>
      <c r="F1" s="3"/>
      <c r="G1" s="2" t="s">
        <v>0</v>
      </c>
    </row>
    <row r="2" spans="1:8" x14ac:dyDescent="0.25">
      <c r="A2" s="1"/>
      <c r="B2" s="2"/>
      <c r="C2" s="3"/>
      <c r="D2" s="1"/>
      <c r="E2" s="4"/>
      <c r="F2" s="3"/>
      <c r="G2" s="2" t="s">
        <v>1</v>
      </c>
    </row>
    <row r="3" spans="1:8" x14ac:dyDescent="0.25">
      <c r="A3" s="1"/>
      <c r="B3" s="2"/>
      <c r="C3" s="3"/>
      <c r="D3" s="1"/>
      <c r="E3" s="4"/>
      <c r="F3" s="3"/>
      <c r="G3" s="2" t="s">
        <v>2</v>
      </c>
    </row>
    <row r="4" spans="1:8" x14ac:dyDescent="0.25">
      <c r="A4" s="1"/>
      <c r="B4" s="2"/>
      <c r="C4" s="3"/>
      <c r="D4" s="1"/>
      <c r="E4" s="4"/>
      <c r="F4" s="3"/>
      <c r="G4" s="2"/>
    </row>
    <row r="5" spans="1:8" x14ac:dyDescent="0.25">
      <c r="A5" s="1"/>
      <c r="B5" s="2"/>
      <c r="C5" s="3"/>
      <c r="D5" s="1"/>
      <c r="E5" s="4"/>
      <c r="F5" s="3"/>
      <c r="G5" s="2"/>
    </row>
    <row r="6" spans="1:8" x14ac:dyDescent="0.25">
      <c r="A6" s="1"/>
      <c r="B6" s="2"/>
      <c r="C6" s="3"/>
      <c r="D6" s="1"/>
      <c r="E6" s="4"/>
      <c r="F6" s="3"/>
      <c r="G6" s="2"/>
    </row>
    <row r="7" spans="1:8" x14ac:dyDescent="0.25">
      <c r="A7" s="46" t="s">
        <v>3</v>
      </c>
      <c r="B7" s="46"/>
      <c r="C7" s="46"/>
      <c r="D7" s="46"/>
      <c r="E7" s="46"/>
      <c r="F7" s="46"/>
      <c r="G7" s="46"/>
    </row>
    <row r="10" spans="1:8" x14ac:dyDescent="0.25">
      <c r="A10" s="5" t="s">
        <v>4</v>
      </c>
      <c r="B10" s="6" t="s">
        <v>5</v>
      </c>
      <c r="C10" s="7" t="s">
        <v>6</v>
      </c>
      <c r="D10" s="8" t="s">
        <v>7</v>
      </c>
      <c r="E10" s="9" t="s">
        <v>8</v>
      </c>
      <c r="F10" s="10" t="s">
        <v>9</v>
      </c>
      <c r="G10" s="11" t="s">
        <v>10</v>
      </c>
      <c r="H10" s="12"/>
    </row>
    <row r="11" spans="1:8" x14ac:dyDescent="0.25">
      <c r="A11" s="13">
        <v>102</v>
      </c>
      <c r="B11" s="14" t="s">
        <v>11</v>
      </c>
      <c r="C11" s="15">
        <v>18376805890</v>
      </c>
      <c r="D11" s="13" t="s">
        <v>12</v>
      </c>
      <c r="E11" s="16">
        <v>237.3</v>
      </c>
      <c r="F11" s="17">
        <v>3221</v>
      </c>
      <c r="G11" s="14" t="s">
        <v>13</v>
      </c>
      <c r="H11" s="12"/>
    </row>
    <row r="12" spans="1:8" x14ac:dyDescent="0.25">
      <c r="A12" s="13"/>
      <c r="B12" s="14" t="s">
        <v>14</v>
      </c>
      <c r="C12" s="15"/>
      <c r="D12" s="18" t="s">
        <v>15</v>
      </c>
      <c r="E12" s="19">
        <v>237.3</v>
      </c>
      <c r="F12" s="17"/>
      <c r="G12" s="14" t="s">
        <v>14</v>
      </c>
      <c r="H12" s="12"/>
    </row>
    <row r="13" spans="1:8" x14ac:dyDescent="0.25">
      <c r="A13" s="13">
        <v>1055</v>
      </c>
      <c r="B13" s="14" t="s">
        <v>16</v>
      </c>
      <c r="C13" s="15">
        <v>87311810356</v>
      </c>
      <c r="D13" s="13" t="s">
        <v>12</v>
      </c>
      <c r="E13" s="16">
        <v>1093.24</v>
      </c>
      <c r="F13" s="17">
        <v>3231</v>
      </c>
      <c r="G13" s="14" t="s">
        <v>17</v>
      </c>
      <c r="H13" s="12"/>
    </row>
    <row r="14" spans="1:8" x14ac:dyDescent="0.25">
      <c r="A14" s="13"/>
      <c r="B14" s="14"/>
      <c r="C14" s="15"/>
      <c r="D14" s="18" t="s">
        <v>15</v>
      </c>
      <c r="E14" s="19">
        <v>1093.24</v>
      </c>
      <c r="F14" s="17"/>
      <c r="G14" s="14"/>
      <c r="H14" s="12"/>
    </row>
    <row r="15" spans="1:8" x14ac:dyDescent="0.25">
      <c r="A15" s="13">
        <v>1123</v>
      </c>
      <c r="B15" s="14" t="s">
        <v>18</v>
      </c>
      <c r="C15" s="15">
        <v>88470929840</v>
      </c>
      <c r="D15" s="13" t="s">
        <v>19</v>
      </c>
      <c r="E15" s="16">
        <v>1017.05</v>
      </c>
      <c r="F15" s="17">
        <v>3222</v>
      </c>
      <c r="G15" s="14" t="s">
        <v>20</v>
      </c>
      <c r="H15" s="12"/>
    </row>
    <row r="16" spans="1:8" x14ac:dyDescent="0.25">
      <c r="A16" s="13"/>
      <c r="B16" s="14"/>
      <c r="C16" s="15"/>
      <c r="D16" s="18" t="s">
        <v>15</v>
      </c>
      <c r="E16" s="19">
        <v>1017.05</v>
      </c>
      <c r="F16" s="17"/>
      <c r="G16" s="14"/>
      <c r="H16" s="12"/>
    </row>
    <row r="17" spans="1:8" x14ac:dyDescent="0.25">
      <c r="A17" s="13">
        <v>1133</v>
      </c>
      <c r="B17" s="14" t="s">
        <v>21</v>
      </c>
      <c r="C17" s="15">
        <v>16912997621</v>
      </c>
      <c r="D17" s="13" t="s">
        <v>22</v>
      </c>
      <c r="E17" s="16">
        <v>51.83</v>
      </c>
      <c r="F17" s="17">
        <v>3234</v>
      </c>
      <c r="G17" s="14" t="s">
        <v>23</v>
      </c>
      <c r="H17" s="12"/>
    </row>
    <row r="18" spans="1:8" x14ac:dyDescent="0.25">
      <c r="A18" s="13"/>
      <c r="B18" s="14"/>
      <c r="C18" s="15"/>
      <c r="D18" s="18" t="s">
        <v>15</v>
      </c>
      <c r="E18" s="19">
        <v>51.83</v>
      </c>
      <c r="F18" s="17"/>
      <c r="G18" s="14"/>
      <c r="H18" s="12"/>
    </row>
    <row r="19" spans="1:8" x14ac:dyDescent="0.25">
      <c r="A19" s="13">
        <v>1180</v>
      </c>
      <c r="B19" s="14" t="s">
        <v>24</v>
      </c>
      <c r="C19" s="15">
        <v>71642207963</v>
      </c>
      <c r="D19" s="13" t="s">
        <v>12</v>
      </c>
      <c r="E19" s="16">
        <v>7.1</v>
      </c>
      <c r="F19" s="17">
        <v>3221</v>
      </c>
      <c r="G19" s="14" t="s">
        <v>13</v>
      </c>
      <c r="H19" s="12"/>
    </row>
    <row r="20" spans="1:8" x14ac:dyDescent="0.25">
      <c r="A20" s="13"/>
      <c r="B20" s="14" t="s">
        <v>14</v>
      </c>
      <c r="C20" s="15"/>
      <c r="D20" s="18" t="s">
        <v>15</v>
      </c>
      <c r="E20" s="19">
        <v>7.1</v>
      </c>
      <c r="F20" s="17"/>
      <c r="G20" s="14" t="s">
        <v>14</v>
      </c>
      <c r="H20" s="12"/>
    </row>
    <row r="21" spans="1:8" x14ac:dyDescent="0.25">
      <c r="A21" s="13">
        <v>1248</v>
      </c>
      <c r="B21" s="14" t="s">
        <v>25</v>
      </c>
      <c r="C21" s="15">
        <v>93926415263</v>
      </c>
      <c r="D21" s="13" t="s">
        <v>12</v>
      </c>
      <c r="E21" s="16">
        <v>4193.75</v>
      </c>
      <c r="F21" s="17">
        <v>3238</v>
      </c>
      <c r="G21" s="14" t="s">
        <v>26</v>
      </c>
      <c r="H21" s="12"/>
    </row>
    <row r="22" spans="1:8" x14ac:dyDescent="0.25">
      <c r="A22" s="13"/>
      <c r="B22" s="14"/>
      <c r="C22" s="15"/>
      <c r="D22" s="18" t="s">
        <v>15</v>
      </c>
      <c r="E22" s="19">
        <v>4193.75</v>
      </c>
      <c r="F22" s="17"/>
      <c r="G22" s="14"/>
      <c r="H22" s="12"/>
    </row>
    <row r="23" spans="1:8" x14ac:dyDescent="0.25">
      <c r="A23" s="13">
        <v>1251</v>
      </c>
      <c r="B23" s="14" t="s">
        <v>27</v>
      </c>
      <c r="C23" s="15">
        <v>70914161709</v>
      </c>
      <c r="D23" s="13" t="s">
        <v>28</v>
      </c>
      <c r="E23" s="16">
        <v>12.88</v>
      </c>
      <c r="F23" s="17">
        <v>3232</v>
      </c>
      <c r="G23" s="14" t="s">
        <v>29</v>
      </c>
      <c r="H23" s="12"/>
    </row>
    <row r="24" spans="1:8" x14ac:dyDescent="0.25">
      <c r="A24" s="13"/>
      <c r="B24" s="14"/>
      <c r="C24" s="15"/>
      <c r="D24" s="18" t="s">
        <v>15</v>
      </c>
      <c r="E24" s="19">
        <v>12.88</v>
      </c>
      <c r="F24" s="17"/>
      <c r="G24" s="14"/>
      <c r="H24" s="12"/>
    </row>
    <row r="25" spans="1:8" x14ac:dyDescent="0.25">
      <c r="A25" s="13">
        <v>150</v>
      </c>
      <c r="B25" s="14" t="s">
        <v>30</v>
      </c>
      <c r="C25" s="15">
        <v>93245284305</v>
      </c>
      <c r="D25" s="13" t="s">
        <v>12</v>
      </c>
      <c r="E25" s="16">
        <v>115445.4</v>
      </c>
      <c r="F25" s="17">
        <v>4124</v>
      </c>
      <c r="G25" s="14" t="s">
        <v>31</v>
      </c>
      <c r="H25" s="12"/>
    </row>
    <row r="26" spans="1:8" x14ac:dyDescent="0.25">
      <c r="A26" s="13"/>
      <c r="B26" s="14"/>
      <c r="C26" s="15"/>
      <c r="D26" s="18" t="s">
        <v>15</v>
      </c>
      <c r="E26" s="19">
        <v>115445.4</v>
      </c>
      <c r="F26" s="17"/>
      <c r="G26" s="14"/>
      <c r="H26" s="12"/>
    </row>
    <row r="27" spans="1:8" ht="30" x14ac:dyDescent="0.25">
      <c r="A27" s="13">
        <v>153</v>
      </c>
      <c r="B27" s="14" t="s">
        <v>32</v>
      </c>
      <c r="C27" s="15" t="s">
        <v>33</v>
      </c>
      <c r="D27" s="13" t="s">
        <v>12</v>
      </c>
      <c r="E27" s="20" t="s">
        <v>34</v>
      </c>
      <c r="F27" s="21" t="s">
        <v>35</v>
      </c>
      <c r="G27" s="22" t="s">
        <v>36</v>
      </c>
      <c r="H27" s="12"/>
    </row>
    <row r="28" spans="1:8" x14ac:dyDescent="0.25">
      <c r="A28" s="13"/>
      <c r="B28" s="14"/>
      <c r="C28" s="15"/>
      <c r="D28" s="18" t="s">
        <v>15</v>
      </c>
      <c r="E28" s="19">
        <f>25+15000</f>
        <v>15025</v>
      </c>
      <c r="F28" s="17"/>
      <c r="G28" s="14"/>
      <c r="H28" s="12"/>
    </row>
    <row r="29" spans="1:8" x14ac:dyDescent="0.25">
      <c r="A29" s="13">
        <v>1546</v>
      </c>
      <c r="B29" s="14" t="s">
        <v>37</v>
      </c>
      <c r="C29" s="15" t="s">
        <v>38</v>
      </c>
      <c r="D29" s="13" t="s">
        <v>28</v>
      </c>
      <c r="E29" s="16">
        <v>55</v>
      </c>
      <c r="F29" s="17">
        <v>3222</v>
      </c>
      <c r="G29" s="14" t="s">
        <v>20</v>
      </c>
      <c r="H29" s="12"/>
    </row>
    <row r="30" spans="1:8" x14ac:dyDescent="0.25">
      <c r="A30" s="13"/>
      <c r="B30" s="14"/>
      <c r="C30" s="15"/>
      <c r="D30" s="18" t="s">
        <v>15</v>
      </c>
      <c r="E30" s="19">
        <v>55</v>
      </c>
      <c r="F30" s="17"/>
      <c r="G30" s="14"/>
      <c r="H30" s="12"/>
    </row>
    <row r="31" spans="1:8" x14ac:dyDescent="0.25">
      <c r="A31" s="13">
        <v>158</v>
      </c>
      <c r="B31" s="14" t="s">
        <v>39</v>
      </c>
      <c r="C31" s="15">
        <v>27759560625</v>
      </c>
      <c r="D31" s="13" t="s">
        <v>12</v>
      </c>
      <c r="E31" s="16">
        <v>3.29</v>
      </c>
      <c r="F31" s="17">
        <v>3224</v>
      </c>
      <c r="G31" s="14" t="s">
        <v>40</v>
      </c>
      <c r="H31" s="12"/>
    </row>
    <row r="32" spans="1:8" x14ac:dyDescent="0.25">
      <c r="A32" s="13"/>
      <c r="B32" s="14" t="s">
        <v>14</v>
      </c>
      <c r="C32" s="15"/>
      <c r="D32" s="18" t="s">
        <v>15</v>
      </c>
      <c r="E32" s="19">
        <v>3.29</v>
      </c>
      <c r="F32" s="17"/>
      <c r="G32" s="14" t="s">
        <v>14</v>
      </c>
      <c r="H32" s="12"/>
    </row>
    <row r="33" spans="1:8" x14ac:dyDescent="0.25">
      <c r="A33" s="13">
        <v>1627</v>
      </c>
      <c r="B33" s="23" t="s">
        <v>41</v>
      </c>
      <c r="C33" s="24">
        <v>15907062900</v>
      </c>
      <c r="D33" s="13" t="s">
        <v>12</v>
      </c>
      <c r="E33" s="16">
        <v>437.15</v>
      </c>
      <c r="F33" s="17">
        <v>3223</v>
      </c>
      <c r="G33" s="14" t="s">
        <v>42</v>
      </c>
      <c r="H33" s="12"/>
    </row>
    <row r="34" spans="1:8" x14ac:dyDescent="0.25">
      <c r="A34" s="13"/>
      <c r="B34" s="14"/>
      <c r="C34" s="15"/>
      <c r="D34" s="18" t="s">
        <v>15</v>
      </c>
      <c r="E34" s="19">
        <v>437.15</v>
      </c>
      <c r="F34" s="17"/>
      <c r="G34" s="14"/>
      <c r="H34" s="12"/>
    </row>
    <row r="35" spans="1:8" x14ac:dyDescent="0.25">
      <c r="A35" s="13">
        <v>1649</v>
      </c>
      <c r="B35" s="23" t="s">
        <v>43</v>
      </c>
      <c r="C35" s="15" t="s">
        <v>44</v>
      </c>
      <c r="D35" s="13" t="s">
        <v>12</v>
      </c>
      <c r="E35" s="16">
        <v>288</v>
      </c>
      <c r="F35" s="17">
        <v>3239</v>
      </c>
      <c r="G35" s="14" t="s">
        <v>45</v>
      </c>
      <c r="H35" s="12"/>
    </row>
    <row r="36" spans="1:8" x14ac:dyDescent="0.25">
      <c r="A36" s="13"/>
      <c r="B36" s="14"/>
      <c r="C36" s="15"/>
      <c r="D36" s="18" t="s">
        <v>15</v>
      </c>
      <c r="E36" s="19">
        <v>288</v>
      </c>
      <c r="F36" s="17"/>
      <c r="G36" s="14"/>
      <c r="H36" s="12"/>
    </row>
    <row r="37" spans="1:8" x14ac:dyDescent="0.25">
      <c r="A37" s="13">
        <v>1802</v>
      </c>
      <c r="B37" s="23" t="s">
        <v>46</v>
      </c>
      <c r="C37" s="24">
        <v>239388926</v>
      </c>
      <c r="D37" s="13" t="s">
        <v>28</v>
      </c>
      <c r="E37" s="16">
        <v>525</v>
      </c>
      <c r="F37" s="17">
        <v>3232</v>
      </c>
      <c r="G37" s="14" t="s">
        <v>29</v>
      </c>
      <c r="H37" s="12"/>
    </row>
    <row r="38" spans="1:8" x14ac:dyDescent="0.25">
      <c r="A38" s="13"/>
      <c r="B38" s="14"/>
      <c r="C38" s="15"/>
      <c r="D38" s="18" t="s">
        <v>15</v>
      </c>
      <c r="E38" s="19">
        <v>525</v>
      </c>
      <c r="F38" s="17"/>
      <c r="G38" s="14"/>
      <c r="H38" s="12"/>
    </row>
    <row r="39" spans="1:8" x14ac:dyDescent="0.25">
      <c r="A39" s="13">
        <v>181</v>
      </c>
      <c r="B39" s="23" t="s">
        <v>47</v>
      </c>
      <c r="C39" s="24">
        <v>29732862130</v>
      </c>
      <c r="D39" s="13" t="s">
        <v>48</v>
      </c>
      <c r="E39" s="16">
        <v>65.56</v>
      </c>
      <c r="F39" s="17">
        <v>3234</v>
      </c>
      <c r="G39" s="14" t="s">
        <v>23</v>
      </c>
      <c r="H39" s="12"/>
    </row>
    <row r="40" spans="1:8" x14ac:dyDescent="0.25">
      <c r="A40" s="13"/>
      <c r="B40" s="14"/>
      <c r="C40" s="15"/>
      <c r="D40" s="18" t="s">
        <v>15</v>
      </c>
      <c r="E40" s="19">
        <v>65.56</v>
      </c>
      <c r="F40" s="17"/>
      <c r="G40" s="14"/>
      <c r="H40" s="12"/>
    </row>
    <row r="41" spans="1:8" x14ac:dyDescent="0.25">
      <c r="A41" s="13">
        <v>1860</v>
      </c>
      <c r="B41" s="25" t="s">
        <v>49</v>
      </c>
      <c r="C41" s="25">
        <v>9933651854</v>
      </c>
      <c r="D41" s="13" t="s">
        <v>50</v>
      </c>
      <c r="E41" s="16">
        <v>33.44</v>
      </c>
      <c r="F41" s="17">
        <v>3234</v>
      </c>
      <c r="G41" s="14" t="s">
        <v>23</v>
      </c>
      <c r="H41" s="12"/>
    </row>
    <row r="42" spans="1:8" x14ac:dyDescent="0.25">
      <c r="A42" s="13"/>
      <c r="B42" s="14"/>
      <c r="C42" s="15"/>
      <c r="D42" s="18" t="s">
        <v>15</v>
      </c>
      <c r="E42" s="19">
        <v>33.44</v>
      </c>
      <c r="F42" s="17"/>
      <c r="G42" s="14"/>
      <c r="H42" s="12"/>
    </row>
    <row r="43" spans="1:8" x14ac:dyDescent="0.25">
      <c r="A43" s="13">
        <v>1877</v>
      </c>
      <c r="B43" s="23" t="s">
        <v>21</v>
      </c>
      <c r="C43" s="25">
        <v>6531901714</v>
      </c>
      <c r="D43" s="13" t="s">
        <v>51</v>
      </c>
      <c r="E43" s="16">
        <v>49.66</v>
      </c>
      <c r="F43" s="17">
        <v>3234</v>
      </c>
      <c r="G43" s="14" t="s">
        <v>23</v>
      </c>
      <c r="H43" s="12"/>
    </row>
    <row r="44" spans="1:8" x14ac:dyDescent="0.25">
      <c r="A44" s="13"/>
      <c r="B44" s="14"/>
      <c r="C44" s="15"/>
      <c r="D44" s="18" t="s">
        <v>15</v>
      </c>
      <c r="E44" s="19">
        <v>49.66</v>
      </c>
      <c r="F44" s="17"/>
      <c r="G44" s="14"/>
      <c r="H44" s="12"/>
    </row>
    <row r="45" spans="1:8" x14ac:dyDescent="0.25">
      <c r="A45" s="13">
        <v>188</v>
      </c>
      <c r="B45" s="25" t="s">
        <v>52</v>
      </c>
      <c r="C45" s="25">
        <v>7507345484</v>
      </c>
      <c r="D45" s="13" t="s">
        <v>53</v>
      </c>
      <c r="E45" s="16">
        <v>24.5</v>
      </c>
      <c r="F45" s="17">
        <v>3234</v>
      </c>
      <c r="G45" s="14" t="s">
        <v>23</v>
      </c>
      <c r="H45" s="12"/>
    </row>
    <row r="46" spans="1:8" x14ac:dyDescent="0.25">
      <c r="A46" s="13"/>
      <c r="B46" s="14"/>
      <c r="C46" s="15"/>
      <c r="D46" s="18" t="s">
        <v>15</v>
      </c>
      <c r="E46" s="19">
        <v>24.5</v>
      </c>
      <c r="F46" s="17"/>
      <c r="G46" s="14"/>
      <c r="H46" s="12"/>
    </row>
    <row r="47" spans="1:8" x14ac:dyDescent="0.25">
      <c r="A47" s="13">
        <v>1981</v>
      </c>
      <c r="B47" s="23" t="s">
        <v>54</v>
      </c>
      <c r="C47" s="24">
        <v>89406825003</v>
      </c>
      <c r="D47" s="13" t="s">
        <v>50</v>
      </c>
      <c r="E47" s="16">
        <v>15.1</v>
      </c>
      <c r="F47" s="17">
        <v>3234</v>
      </c>
      <c r="G47" s="14" t="s">
        <v>23</v>
      </c>
      <c r="H47" s="12"/>
    </row>
    <row r="48" spans="1:8" x14ac:dyDescent="0.25">
      <c r="A48" s="13"/>
      <c r="B48" s="14"/>
      <c r="C48" s="15"/>
      <c r="D48" s="18" t="s">
        <v>15</v>
      </c>
      <c r="E48" s="19">
        <v>15.1</v>
      </c>
      <c r="F48" s="17"/>
      <c r="G48" s="14"/>
      <c r="H48" s="12"/>
    </row>
    <row r="49" spans="1:8" ht="45" x14ac:dyDescent="0.25">
      <c r="A49" s="13">
        <v>20</v>
      </c>
      <c r="B49" s="25" t="s">
        <v>55</v>
      </c>
      <c r="C49" s="25">
        <v>61817894937</v>
      </c>
      <c r="D49" s="13" t="s">
        <v>12</v>
      </c>
      <c r="E49" s="16">
        <v>1545.44</v>
      </c>
      <c r="F49" s="17">
        <v>3234</v>
      </c>
      <c r="G49" s="14" t="s">
        <v>23</v>
      </c>
      <c r="H49" s="12"/>
    </row>
    <row r="50" spans="1:8" x14ac:dyDescent="0.25">
      <c r="A50" s="13"/>
      <c r="B50" s="14"/>
      <c r="C50" s="15"/>
      <c r="D50" s="18" t="s">
        <v>15</v>
      </c>
      <c r="E50" s="19">
        <v>1545.44</v>
      </c>
      <c r="F50" s="17"/>
      <c r="G50" s="14"/>
      <c r="H50" s="12"/>
    </row>
    <row r="51" spans="1:8" x14ac:dyDescent="0.25">
      <c r="A51" s="13">
        <v>2050</v>
      </c>
      <c r="B51" s="25" t="s">
        <v>56</v>
      </c>
      <c r="C51" s="24">
        <v>3454358063</v>
      </c>
      <c r="D51" s="13" t="s">
        <v>12</v>
      </c>
      <c r="E51" s="16">
        <v>109.5</v>
      </c>
      <c r="F51" s="17">
        <v>3221</v>
      </c>
      <c r="G51" s="14" t="s">
        <v>13</v>
      </c>
      <c r="H51" s="12"/>
    </row>
    <row r="52" spans="1:8" x14ac:dyDescent="0.25">
      <c r="A52" s="13"/>
      <c r="B52" s="14"/>
      <c r="C52" s="15"/>
      <c r="D52" s="18" t="s">
        <v>15</v>
      </c>
      <c r="E52" s="19">
        <v>109.5</v>
      </c>
      <c r="F52" s="17"/>
      <c r="G52" s="14"/>
      <c r="H52" s="12"/>
    </row>
    <row r="53" spans="1:8" x14ac:dyDescent="0.25">
      <c r="A53" s="13">
        <v>2068</v>
      </c>
      <c r="B53" s="25" t="s">
        <v>57</v>
      </c>
      <c r="C53" s="25">
        <v>11294943436</v>
      </c>
      <c r="D53" s="13" t="s">
        <v>58</v>
      </c>
      <c r="E53" s="16">
        <v>28.17</v>
      </c>
      <c r="F53" s="17">
        <v>3234</v>
      </c>
      <c r="G53" s="14" t="s">
        <v>23</v>
      </c>
      <c r="H53" s="12"/>
    </row>
    <row r="54" spans="1:8" x14ac:dyDescent="0.25">
      <c r="A54" s="13"/>
      <c r="B54" s="14"/>
      <c r="C54" s="15"/>
      <c r="D54" s="18" t="s">
        <v>15</v>
      </c>
      <c r="E54" s="19">
        <v>28.17</v>
      </c>
      <c r="F54" s="17"/>
      <c r="G54" s="14"/>
      <c r="H54" s="12"/>
    </row>
    <row r="55" spans="1:8" ht="45" x14ac:dyDescent="0.25">
      <c r="A55" s="13">
        <v>2353</v>
      </c>
      <c r="B55" s="25" t="s">
        <v>59</v>
      </c>
      <c r="C55" s="24">
        <v>38152213074</v>
      </c>
      <c r="D55" s="13" t="s">
        <v>60</v>
      </c>
      <c r="E55" s="20" t="s">
        <v>61</v>
      </c>
      <c r="F55" s="21" t="s">
        <v>62</v>
      </c>
      <c r="G55" s="22" t="s">
        <v>63</v>
      </c>
      <c r="H55" s="12"/>
    </row>
    <row r="56" spans="1:8" x14ac:dyDescent="0.25">
      <c r="A56" s="13"/>
      <c r="B56" s="14"/>
      <c r="C56" s="15"/>
      <c r="D56" s="18" t="s">
        <v>15</v>
      </c>
      <c r="E56" s="19">
        <f>35+16.5+20.87</f>
        <v>72.37</v>
      </c>
      <c r="F56" s="17"/>
      <c r="G56" s="14"/>
      <c r="H56" s="12"/>
    </row>
    <row r="57" spans="1:8" x14ac:dyDescent="0.25">
      <c r="A57" s="13">
        <v>241</v>
      </c>
      <c r="B57" s="25" t="s">
        <v>64</v>
      </c>
      <c r="C57" s="25">
        <v>26187994862</v>
      </c>
      <c r="D57" s="13" t="s">
        <v>12</v>
      </c>
      <c r="E57" s="16">
        <v>335.5</v>
      </c>
      <c r="F57" s="17">
        <v>3292</v>
      </c>
      <c r="G57" s="14" t="s">
        <v>65</v>
      </c>
      <c r="H57" s="12"/>
    </row>
    <row r="58" spans="1:8" x14ac:dyDescent="0.25">
      <c r="A58" s="13"/>
      <c r="B58" s="14"/>
      <c r="C58" s="15"/>
      <c r="D58" s="18" t="s">
        <v>15</v>
      </c>
      <c r="E58" s="19">
        <v>335.5</v>
      </c>
      <c r="F58" s="17"/>
      <c r="G58" s="14"/>
      <c r="H58" s="12"/>
    </row>
    <row r="59" spans="1:8" ht="45" x14ac:dyDescent="0.25">
      <c r="A59" s="13">
        <v>242</v>
      </c>
      <c r="B59" s="25" t="s">
        <v>66</v>
      </c>
      <c r="C59" s="25">
        <v>3785720358</v>
      </c>
      <c r="D59" s="13" t="s">
        <v>12</v>
      </c>
      <c r="E59" s="16">
        <v>391.88</v>
      </c>
      <c r="F59" s="17">
        <v>3239</v>
      </c>
      <c r="G59" s="14" t="s">
        <v>45</v>
      </c>
      <c r="H59" s="12"/>
    </row>
    <row r="60" spans="1:8" x14ac:dyDescent="0.25">
      <c r="A60" s="13"/>
      <c r="B60" s="14"/>
      <c r="C60" s="15"/>
      <c r="D60" s="18" t="s">
        <v>15</v>
      </c>
      <c r="E60" s="19">
        <v>391.88</v>
      </c>
      <c r="F60" s="17"/>
      <c r="G60" s="14"/>
      <c r="H60" s="12"/>
    </row>
    <row r="61" spans="1:8" x14ac:dyDescent="0.25">
      <c r="A61" s="13">
        <v>25</v>
      </c>
      <c r="B61" s="25" t="s">
        <v>67</v>
      </c>
      <c r="C61" s="24">
        <v>81793146560</v>
      </c>
      <c r="D61" s="13" t="s">
        <v>12</v>
      </c>
      <c r="E61" s="16">
        <v>2892.98</v>
      </c>
      <c r="F61" s="17">
        <v>3231</v>
      </c>
      <c r="G61" s="14" t="s">
        <v>17</v>
      </c>
      <c r="H61" s="12"/>
    </row>
    <row r="62" spans="1:8" x14ac:dyDescent="0.25">
      <c r="A62" s="13"/>
      <c r="B62" s="14"/>
      <c r="C62" s="15"/>
      <c r="D62" s="18" t="s">
        <v>15</v>
      </c>
      <c r="E62" s="19">
        <v>2892.98</v>
      </c>
      <c r="F62" s="17"/>
      <c r="G62" s="14"/>
      <c r="H62" s="12"/>
    </row>
    <row r="63" spans="1:8" x14ac:dyDescent="0.25">
      <c r="A63" s="13">
        <v>2536</v>
      </c>
      <c r="B63" s="14" t="s">
        <v>68</v>
      </c>
      <c r="C63" s="15">
        <v>92176483054</v>
      </c>
      <c r="D63" s="13" t="s">
        <v>12</v>
      </c>
      <c r="E63" s="16">
        <v>426</v>
      </c>
      <c r="F63" s="17">
        <v>3221</v>
      </c>
      <c r="G63" s="14" t="s">
        <v>13</v>
      </c>
      <c r="H63" s="12"/>
    </row>
    <row r="64" spans="1:8" x14ac:dyDescent="0.25">
      <c r="A64" s="13"/>
      <c r="B64" s="14" t="s">
        <v>14</v>
      </c>
      <c r="C64" s="15"/>
      <c r="D64" s="18" t="s">
        <v>15</v>
      </c>
      <c r="E64" s="19">
        <v>426</v>
      </c>
      <c r="F64" s="17"/>
      <c r="G64" s="14" t="s">
        <v>14</v>
      </c>
      <c r="H64" s="12"/>
    </row>
    <row r="65" spans="1:8" x14ac:dyDescent="0.25">
      <c r="A65" s="13">
        <v>2670</v>
      </c>
      <c r="B65" s="14" t="s">
        <v>69</v>
      </c>
      <c r="C65" s="15">
        <v>64546066176</v>
      </c>
      <c r="D65" s="13" t="s">
        <v>12</v>
      </c>
      <c r="E65" s="16">
        <v>248.85</v>
      </c>
      <c r="F65" s="17">
        <v>4124</v>
      </c>
      <c r="G65" s="14" t="s">
        <v>31</v>
      </c>
      <c r="H65" s="12"/>
    </row>
    <row r="66" spans="1:8" x14ac:dyDescent="0.25">
      <c r="A66" s="13"/>
      <c r="B66" s="14" t="s">
        <v>14</v>
      </c>
      <c r="C66" s="15"/>
      <c r="D66" s="18" t="s">
        <v>15</v>
      </c>
      <c r="E66" s="19">
        <v>248.85</v>
      </c>
      <c r="F66" s="17"/>
      <c r="G66" s="14" t="s">
        <v>14</v>
      </c>
      <c r="H66" s="12"/>
    </row>
    <row r="67" spans="1:8" x14ac:dyDescent="0.25">
      <c r="A67" s="13">
        <v>2735</v>
      </c>
      <c r="B67" s="23" t="s">
        <v>70</v>
      </c>
      <c r="C67" s="25">
        <v>74364571096</v>
      </c>
      <c r="D67" s="13" t="s">
        <v>12</v>
      </c>
      <c r="E67" s="16">
        <v>5090.6099999999997</v>
      </c>
      <c r="F67" s="17">
        <v>3223</v>
      </c>
      <c r="G67" s="14" t="s">
        <v>42</v>
      </c>
      <c r="H67" s="12"/>
    </row>
    <row r="68" spans="1:8" x14ac:dyDescent="0.25">
      <c r="A68" s="13"/>
      <c r="B68" s="14"/>
      <c r="C68" s="15"/>
      <c r="D68" s="18" t="s">
        <v>15</v>
      </c>
      <c r="E68" s="19">
        <v>5090.6099999999997</v>
      </c>
      <c r="F68" s="17"/>
      <c r="G68" s="14"/>
      <c r="H68" s="12"/>
    </row>
    <row r="69" spans="1:8" x14ac:dyDescent="0.25">
      <c r="A69" s="13">
        <v>2872</v>
      </c>
      <c r="B69" s="25" t="s">
        <v>71</v>
      </c>
      <c r="C69" s="24">
        <v>34672089688</v>
      </c>
      <c r="D69" s="13" t="s">
        <v>12</v>
      </c>
      <c r="E69" s="16">
        <v>69.95</v>
      </c>
      <c r="F69" s="17">
        <v>3239</v>
      </c>
      <c r="G69" s="14" t="s">
        <v>45</v>
      </c>
      <c r="H69" s="12"/>
    </row>
    <row r="70" spans="1:8" x14ac:dyDescent="0.25">
      <c r="A70" s="13"/>
      <c r="B70" s="14"/>
      <c r="C70" s="15"/>
      <c r="D70" s="18" t="s">
        <v>15</v>
      </c>
      <c r="E70" s="19">
        <v>69.95</v>
      </c>
      <c r="F70" s="17"/>
      <c r="G70" s="14"/>
      <c r="H70" s="12"/>
    </row>
    <row r="71" spans="1:8" x14ac:dyDescent="0.25">
      <c r="A71" s="13">
        <v>2933</v>
      </c>
      <c r="B71" s="25" t="s">
        <v>72</v>
      </c>
      <c r="C71" s="24">
        <v>63073332379</v>
      </c>
      <c r="D71" s="13" t="s">
        <v>12</v>
      </c>
      <c r="E71" s="16">
        <v>10027.68</v>
      </c>
      <c r="F71" s="17">
        <v>3223</v>
      </c>
      <c r="G71" s="14" t="s">
        <v>42</v>
      </c>
      <c r="H71" s="12"/>
    </row>
    <row r="72" spans="1:8" x14ac:dyDescent="0.25">
      <c r="A72" s="13"/>
      <c r="B72" s="14"/>
      <c r="C72" s="15"/>
      <c r="D72" s="18" t="s">
        <v>15</v>
      </c>
      <c r="E72" s="19">
        <v>10027.68</v>
      </c>
      <c r="F72" s="17"/>
      <c r="G72" s="14"/>
      <c r="H72" s="12"/>
    </row>
    <row r="73" spans="1:8" x14ac:dyDescent="0.25">
      <c r="A73" s="13">
        <v>318</v>
      </c>
      <c r="B73" s="25" t="s">
        <v>73</v>
      </c>
      <c r="C73" s="25">
        <v>45821273643</v>
      </c>
      <c r="D73" s="13" t="s">
        <v>74</v>
      </c>
      <c r="E73" s="16">
        <v>3495</v>
      </c>
      <c r="F73" s="17">
        <v>3239</v>
      </c>
      <c r="G73" s="14" t="s">
        <v>45</v>
      </c>
      <c r="H73" s="12"/>
    </row>
    <row r="74" spans="1:8" x14ac:dyDescent="0.25">
      <c r="A74" s="13"/>
      <c r="B74" s="14"/>
      <c r="C74" s="15"/>
      <c r="D74" s="18" t="s">
        <v>15</v>
      </c>
      <c r="E74" s="19">
        <v>3495</v>
      </c>
      <c r="F74" s="17"/>
      <c r="G74" s="14"/>
      <c r="H74" s="12"/>
    </row>
    <row r="75" spans="1:8" x14ac:dyDescent="0.25">
      <c r="A75" s="13">
        <v>3225</v>
      </c>
      <c r="B75" s="25" t="s">
        <v>75</v>
      </c>
      <c r="C75" s="25">
        <v>85821130368</v>
      </c>
      <c r="D75" s="13" t="s">
        <v>12</v>
      </c>
      <c r="E75" s="16">
        <v>28.24</v>
      </c>
      <c r="F75" s="17">
        <v>3431</v>
      </c>
      <c r="G75" s="14" t="s">
        <v>76</v>
      </c>
      <c r="H75" s="12"/>
    </row>
    <row r="76" spans="1:8" x14ac:dyDescent="0.25">
      <c r="A76" s="13"/>
      <c r="B76" s="14"/>
      <c r="C76" s="15"/>
      <c r="D76" s="18" t="s">
        <v>15</v>
      </c>
      <c r="E76" s="19">
        <v>28.24</v>
      </c>
      <c r="F76" s="17"/>
      <c r="G76" s="14"/>
      <c r="H76" s="12"/>
    </row>
    <row r="77" spans="1:8" x14ac:dyDescent="0.25">
      <c r="A77" s="13">
        <v>3275</v>
      </c>
      <c r="B77" s="25" t="s">
        <v>77</v>
      </c>
      <c r="C77" s="25">
        <v>39135989747</v>
      </c>
      <c r="D77" s="13" t="s">
        <v>78</v>
      </c>
      <c r="E77" s="16">
        <v>61.38</v>
      </c>
      <c r="F77" s="17">
        <v>3231</v>
      </c>
      <c r="G77" s="14" t="s">
        <v>17</v>
      </c>
      <c r="H77" s="12"/>
    </row>
    <row r="78" spans="1:8" x14ac:dyDescent="0.25">
      <c r="A78" s="13"/>
      <c r="B78" s="14"/>
      <c r="C78" s="15"/>
      <c r="D78" s="18" t="s">
        <v>15</v>
      </c>
      <c r="E78" s="19">
        <v>61.38</v>
      </c>
      <c r="F78" s="17"/>
      <c r="G78" s="14"/>
      <c r="H78" s="12"/>
    </row>
    <row r="79" spans="1:8" x14ac:dyDescent="0.25">
      <c r="A79" s="13">
        <v>336</v>
      </c>
      <c r="B79" s="25" t="s">
        <v>79</v>
      </c>
      <c r="C79" s="24">
        <v>15907062900</v>
      </c>
      <c r="D79" s="13" t="s">
        <v>53</v>
      </c>
      <c r="E79" s="16">
        <v>1956.13</v>
      </c>
      <c r="F79" s="17">
        <v>3223</v>
      </c>
      <c r="G79" s="14" t="s">
        <v>42</v>
      </c>
      <c r="H79" s="12"/>
    </row>
    <row r="80" spans="1:8" x14ac:dyDescent="0.25">
      <c r="A80" s="13"/>
      <c r="B80" s="14"/>
      <c r="C80" s="15"/>
      <c r="D80" s="18" t="s">
        <v>15</v>
      </c>
      <c r="E80" s="19">
        <v>1956.13</v>
      </c>
      <c r="F80" s="17"/>
      <c r="G80" s="14"/>
      <c r="H80" s="12"/>
    </row>
    <row r="81" spans="1:8" x14ac:dyDescent="0.25">
      <c r="A81" s="13">
        <v>3472</v>
      </c>
      <c r="B81" s="23" t="s">
        <v>80</v>
      </c>
      <c r="C81" s="25">
        <v>47201966249</v>
      </c>
      <c r="D81" s="13" t="s">
        <v>12</v>
      </c>
      <c r="E81" s="16">
        <v>800</v>
      </c>
      <c r="F81" s="17">
        <v>3238</v>
      </c>
      <c r="G81" s="14" t="s">
        <v>26</v>
      </c>
      <c r="H81" s="12"/>
    </row>
    <row r="82" spans="1:8" x14ac:dyDescent="0.25">
      <c r="A82" s="13"/>
      <c r="B82" s="14"/>
      <c r="C82" s="15"/>
      <c r="D82" s="18" t="s">
        <v>15</v>
      </c>
      <c r="E82" s="19">
        <v>800</v>
      </c>
      <c r="F82" s="17"/>
      <c r="G82" s="14"/>
      <c r="H82" s="12"/>
    </row>
    <row r="83" spans="1:8" ht="30" x14ac:dyDescent="0.25">
      <c r="A83" s="13">
        <v>351</v>
      </c>
      <c r="B83" s="25" t="s">
        <v>81</v>
      </c>
      <c r="C83" s="25">
        <v>90439696130</v>
      </c>
      <c r="D83" s="13" t="s">
        <v>12</v>
      </c>
      <c r="E83" s="20" t="s">
        <v>82</v>
      </c>
      <c r="F83" s="21" t="s">
        <v>83</v>
      </c>
      <c r="G83" s="22" t="s">
        <v>84</v>
      </c>
      <c r="H83" s="12"/>
    </row>
    <row r="84" spans="1:8" x14ac:dyDescent="0.25">
      <c r="A84" s="13"/>
      <c r="B84" s="14"/>
      <c r="C84" s="15"/>
      <c r="D84" s="18" t="s">
        <v>15</v>
      </c>
      <c r="E84" s="19">
        <v>205.2</v>
      </c>
      <c r="F84" s="17"/>
      <c r="G84" s="14"/>
      <c r="H84" s="12"/>
    </row>
    <row r="85" spans="1:8" x14ac:dyDescent="0.25">
      <c r="A85" s="13">
        <v>3607</v>
      </c>
      <c r="B85" s="25" t="s">
        <v>85</v>
      </c>
      <c r="C85" s="25">
        <v>26251326399</v>
      </c>
      <c r="D85" s="13" t="s">
        <v>86</v>
      </c>
      <c r="E85" s="16">
        <v>23.76</v>
      </c>
      <c r="F85" s="17">
        <v>3234</v>
      </c>
      <c r="G85" s="14" t="s">
        <v>23</v>
      </c>
      <c r="H85" s="12"/>
    </row>
    <row r="86" spans="1:8" x14ac:dyDescent="0.25">
      <c r="A86" s="13"/>
      <c r="B86" s="14"/>
      <c r="C86" s="15"/>
      <c r="D86" s="18" t="s">
        <v>15</v>
      </c>
      <c r="E86" s="19">
        <v>23.76</v>
      </c>
      <c r="F86" s="17"/>
      <c r="G86" s="14"/>
      <c r="H86" s="12"/>
    </row>
    <row r="87" spans="1:8" x14ac:dyDescent="0.25">
      <c r="A87" s="13">
        <v>3673</v>
      </c>
      <c r="B87" s="25" t="s">
        <v>87</v>
      </c>
      <c r="C87" s="24">
        <v>38812451417</v>
      </c>
      <c r="D87" s="13" t="s">
        <v>28</v>
      </c>
      <c r="E87" s="16">
        <v>95.79</v>
      </c>
      <c r="F87" s="17">
        <v>3234</v>
      </c>
      <c r="G87" s="14" t="s">
        <v>23</v>
      </c>
      <c r="H87" s="12"/>
    </row>
    <row r="88" spans="1:8" x14ac:dyDescent="0.25">
      <c r="A88" s="13"/>
      <c r="B88" s="14"/>
      <c r="C88" s="15"/>
      <c r="D88" s="18" t="s">
        <v>15</v>
      </c>
      <c r="E88" s="19">
        <v>95.79</v>
      </c>
      <c r="F88" s="17"/>
      <c r="G88" s="14"/>
      <c r="H88" s="12"/>
    </row>
    <row r="89" spans="1:8" x14ac:dyDescent="0.25">
      <c r="A89" s="13">
        <v>3682</v>
      </c>
      <c r="B89" s="23" t="s">
        <v>88</v>
      </c>
      <c r="C89" s="24">
        <v>79178903202</v>
      </c>
      <c r="D89" s="13" t="s">
        <v>89</v>
      </c>
      <c r="E89" s="16">
        <v>1579.2</v>
      </c>
      <c r="F89" s="17">
        <v>3238</v>
      </c>
      <c r="G89" s="14" t="s">
        <v>26</v>
      </c>
      <c r="H89" s="12"/>
    </row>
    <row r="90" spans="1:8" x14ac:dyDescent="0.25">
      <c r="A90" s="13"/>
      <c r="B90" s="14"/>
      <c r="C90" s="15"/>
      <c r="D90" s="18" t="s">
        <v>15</v>
      </c>
      <c r="E90" s="19">
        <v>1579.2</v>
      </c>
      <c r="F90" s="17"/>
      <c r="G90" s="14"/>
      <c r="H90" s="12"/>
    </row>
    <row r="91" spans="1:8" x14ac:dyDescent="0.25">
      <c r="A91" s="13">
        <v>3744</v>
      </c>
      <c r="B91" s="23" t="s">
        <v>90</v>
      </c>
      <c r="C91" s="24">
        <v>45372909827</v>
      </c>
      <c r="D91" s="13" t="s">
        <v>91</v>
      </c>
      <c r="E91" s="16">
        <v>102.39</v>
      </c>
      <c r="F91" s="17">
        <v>3222</v>
      </c>
      <c r="G91" s="14" t="s">
        <v>20</v>
      </c>
      <c r="H91" s="12"/>
    </row>
    <row r="92" spans="1:8" x14ac:dyDescent="0.25">
      <c r="A92" s="13"/>
      <c r="B92" s="14"/>
      <c r="C92" s="15"/>
      <c r="D92" s="18" t="s">
        <v>15</v>
      </c>
      <c r="E92" s="19">
        <v>102.39</v>
      </c>
      <c r="F92" s="17"/>
      <c r="G92" s="14"/>
      <c r="H92" s="12"/>
    </row>
    <row r="93" spans="1:8" x14ac:dyDescent="0.25">
      <c r="A93" s="13">
        <v>4047</v>
      </c>
      <c r="B93" s="23" t="s">
        <v>92</v>
      </c>
      <c r="C93" s="24">
        <v>28579840610</v>
      </c>
      <c r="D93" s="13" t="s">
        <v>93</v>
      </c>
      <c r="E93" s="16">
        <v>182.49</v>
      </c>
      <c r="F93" s="17">
        <v>3232</v>
      </c>
      <c r="G93" s="22" t="s">
        <v>29</v>
      </c>
      <c r="H93" s="12"/>
    </row>
    <row r="94" spans="1:8" x14ac:dyDescent="0.25">
      <c r="A94" s="13"/>
      <c r="B94" s="14"/>
      <c r="C94" s="15"/>
      <c r="D94" s="18" t="s">
        <v>15</v>
      </c>
      <c r="E94" s="19">
        <v>182.49</v>
      </c>
      <c r="F94" s="17"/>
      <c r="G94" s="14"/>
      <c r="H94" s="12"/>
    </row>
    <row r="95" spans="1:8" x14ac:dyDescent="0.25">
      <c r="A95" s="13">
        <v>4178</v>
      </c>
      <c r="B95" s="25" t="s">
        <v>94</v>
      </c>
      <c r="C95" s="25">
        <v>83416546499</v>
      </c>
      <c r="D95" s="13" t="s">
        <v>12</v>
      </c>
      <c r="E95" s="16">
        <v>749.87</v>
      </c>
      <c r="F95" s="17">
        <v>3234</v>
      </c>
      <c r="G95" s="14" t="s">
        <v>23</v>
      </c>
      <c r="H95" s="12"/>
    </row>
    <row r="96" spans="1:8" x14ac:dyDescent="0.25">
      <c r="A96" s="13"/>
      <c r="B96" s="14"/>
      <c r="C96" s="15"/>
      <c r="D96" s="18" t="s">
        <v>15</v>
      </c>
      <c r="E96" s="19">
        <v>749.87</v>
      </c>
      <c r="F96" s="17"/>
      <c r="G96" s="14"/>
      <c r="H96" s="12"/>
    </row>
    <row r="97" spans="1:8" x14ac:dyDescent="0.25">
      <c r="A97" s="13">
        <v>420</v>
      </c>
      <c r="B97" s="25" t="s">
        <v>95</v>
      </c>
      <c r="C97" s="15"/>
      <c r="D97" s="13" t="s">
        <v>12</v>
      </c>
      <c r="E97" s="16">
        <v>160.84</v>
      </c>
      <c r="F97" s="17">
        <v>3232</v>
      </c>
      <c r="G97" s="22" t="s">
        <v>29</v>
      </c>
      <c r="H97" s="12"/>
    </row>
    <row r="98" spans="1:8" x14ac:dyDescent="0.25">
      <c r="A98" s="13"/>
      <c r="B98" s="14"/>
      <c r="C98" s="15"/>
      <c r="D98" s="18" t="s">
        <v>15</v>
      </c>
      <c r="E98" s="19">
        <v>160.84</v>
      </c>
      <c r="F98" s="17"/>
      <c r="G98" s="14"/>
      <c r="H98" s="12"/>
    </row>
    <row r="99" spans="1:8" x14ac:dyDescent="0.25">
      <c r="A99" s="13">
        <v>4286</v>
      </c>
      <c r="B99" s="25" t="s">
        <v>96</v>
      </c>
      <c r="C99" s="25">
        <v>76506138139</v>
      </c>
      <c r="D99" s="13" t="s">
        <v>12</v>
      </c>
      <c r="E99" s="16">
        <v>861.23</v>
      </c>
      <c r="F99" s="17">
        <v>3239</v>
      </c>
      <c r="G99" s="14" t="s">
        <v>45</v>
      </c>
      <c r="H99" s="12"/>
    </row>
    <row r="100" spans="1:8" x14ac:dyDescent="0.25">
      <c r="A100" s="13"/>
      <c r="B100" s="14"/>
      <c r="C100" s="15"/>
      <c r="D100" s="18" t="s">
        <v>15</v>
      </c>
      <c r="E100" s="19">
        <v>861.23</v>
      </c>
      <c r="F100" s="17"/>
      <c r="G100" s="14"/>
      <c r="H100" s="12"/>
    </row>
    <row r="101" spans="1:8" x14ac:dyDescent="0.25">
      <c r="A101" s="13">
        <v>4382</v>
      </c>
      <c r="B101" s="25" t="s">
        <v>97</v>
      </c>
      <c r="C101" s="24">
        <v>44049623085</v>
      </c>
      <c r="D101" s="13" t="s">
        <v>12</v>
      </c>
      <c r="E101" s="16">
        <v>2268.75</v>
      </c>
      <c r="F101" s="17">
        <v>3239</v>
      </c>
      <c r="G101" s="14" t="s">
        <v>45</v>
      </c>
      <c r="H101" s="12"/>
    </row>
    <row r="102" spans="1:8" x14ac:dyDescent="0.25">
      <c r="A102" s="13"/>
      <c r="B102" s="14"/>
      <c r="C102" s="15"/>
      <c r="D102" s="18" t="s">
        <v>15</v>
      </c>
      <c r="E102" s="19">
        <v>2268.75</v>
      </c>
      <c r="F102" s="17"/>
      <c r="G102" s="14"/>
      <c r="H102" s="12"/>
    </row>
    <row r="103" spans="1:8" x14ac:dyDescent="0.25">
      <c r="A103" s="13">
        <v>4497</v>
      </c>
      <c r="B103" s="25" t="s">
        <v>98</v>
      </c>
      <c r="C103" s="25">
        <v>4289142943</v>
      </c>
      <c r="D103" s="13" t="s">
        <v>12</v>
      </c>
      <c r="E103" s="16">
        <v>1088.45</v>
      </c>
      <c r="F103" s="17">
        <v>3234</v>
      </c>
      <c r="G103" s="14" t="s">
        <v>23</v>
      </c>
      <c r="H103" s="12"/>
    </row>
    <row r="104" spans="1:8" x14ac:dyDescent="0.25">
      <c r="A104" s="13"/>
      <c r="B104" s="14"/>
      <c r="C104" s="15"/>
      <c r="D104" s="18" t="s">
        <v>15</v>
      </c>
      <c r="E104" s="19">
        <v>1088.45</v>
      </c>
      <c r="F104" s="17"/>
      <c r="G104" s="14"/>
      <c r="H104" s="12"/>
    </row>
    <row r="105" spans="1:8" x14ac:dyDescent="0.25">
      <c r="A105" s="13">
        <v>4532</v>
      </c>
      <c r="B105" s="25" t="s">
        <v>99</v>
      </c>
      <c r="C105" s="25">
        <v>42992093253</v>
      </c>
      <c r="D105" s="13" t="s">
        <v>100</v>
      </c>
      <c r="E105" s="16">
        <v>263.20999999999998</v>
      </c>
      <c r="F105" s="17">
        <v>3225</v>
      </c>
      <c r="G105" s="14" t="s">
        <v>101</v>
      </c>
      <c r="H105" s="12"/>
    </row>
    <row r="106" spans="1:8" x14ac:dyDescent="0.25">
      <c r="A106" s="13"/>
      <c r="B106" s="14"/>
      <c r="C106" s="15"/>
      <c r="D106" s="18" t="s">
        <v>15</v>
      </c>
      <c r="E106" s="19">
        <v>263.20999999999998</v>
      </c>
      <c r="F106" s="17"/>
      <c r="G106" s="14"/>
      <c r="H106" s="12"/>
    </row>
    <row r="107" spans="1:8" x14ac:dyDescent="0.25">
      <c r="A107" s="13">
        <v>4617</v>
      </c>
      <c r="B107" s="25" t="s">
        <v>102</v>
      </c>
      <c r="C107" s="24">
        <v>86530152036</v>
      </c>
      <c r="D107" s="13" t="s">
        <v>12</v>
      </c>
      <c r="E107" s="16">
        <v>50</v>
      </c>
      <c r="F107" s="17">
        <v>3293</v>
      </c>
      <c r="G107" s="14" t="s">
        <v>103</v>
      </c>
      <c r="H107" s="12"/>
    </row>
    <row r="108" spans="1:8" x14ac:dyDescent="0.25">
      <c r="A108" s="13"/>
      <c r="B108" s="14"/>
      <c r="C108" s="15"/>
      <c r="D108" s="18" t="s">
        <v>15</v>
      </c>
      <c r="E108" s="19">
        <v>50</v>
      </c>
      <c r="F108" s="17"/>
      <c r="G108" s="14"/>
      <c r="H108" s="12"/>
    </row>
    <row r="109" spans="1:8" ht="30" x14ac:dyDescent="0.25">
      <c r="A109" s="13">
        <v>4620</v>
      </c>
      <c r="B109" s="25" t="s">
        <v>104</v>
      </c>
      <c r="C109" s="24">
        <v>50812456133</v>
      </c>
      <c r="D109" s="26" t="s">
        <v>12</v>
      </c>
      <c r="E109" s="20" t="s">
        <v>105</v>
      </c>
      <c r="F109" s="21" t="s">
        <v>106</v>
      </c>
      <c r="G109" s="22" t="s">
        <v>107</v>
      </c>
      <c r="H109" s="12"/>
    </row>
    <row r="110" spans="1:8" x14ac:dyDescent="0.25">
      <c r="A110" s="13"/>
      <c r="B110" s="14"/>
      <c r="C110" s="15"/>
      <c r="D110" s="18" t="s">
        <v>15</v>
      </c>
      <c r="E110" s="19">
        <v>530.23</v>
      </c>
      <c r="F110" s="17"/>
      <c r="G110" s="14"/>
      <c r="H110" s="12"/>
    </row>
    <row r="111" spans="1:8" ht="30" x14ac:dyDescent="0.25">
      <c r="A111" s="13">
        <v>4728</v>
      </c>
      <c r="B111" s="25" t="s">
        <v>108</v>
      </c>
      <c r="C111" s="25">
        <v>90481313264</v>
      </c>
      <c r="D111" s="13" t="s">
        <v>12</v>
      </c>
      <c r="E111" s="20" t="s">
        <v>109</v>
      </c>
      <c r="F111" s="21" t="s">
        <v>110</v>
      </c>
      <c r="G111" s="22" t="s">
        <v>111</v>
      </c>
      <c r="H111" s="12"/>
    </row>
    <row r="112" spans="1:8" x14ac:dyDescent="0.25">
      <c r="A112" s="13"/>
      <c r="B112" s="14"/>
      <c r="C112" s="15"/>
      <c r="D112" s="18" t="s">
        <v>15</v>
      </c>
      <c r="E112" s="19">
        <v>14750</v>
      </c>
      <c r="F112" s="17"/>
      <c r="G112" s="14"/>
      <c r="H112" s="12"/>
    </row>
    <row r="113" spans="1:8" x14ac:dyDescent="0.25">
      <c r="A113" s="13">
        <v>4799</v>
      </c>
      <c r="B113" s="14" t="s">
        <v>112</v>
      </c>
      <c r="C113" s="25">
        <v>92188488799</v>
      </c>
      <c r="D113" s="13" t="s">
        <v>48</v>
      </c>
      <c r="E113" s="16">
        <v>67.849999999999994</v>
      </c>
      <c r="F113" s="17">
        <v>3231</v>
      </c>
      <c r="G113" s="14" t="s">
        <v>17</v>
      </c>
      <c r="H113" s="12"/>
    </row>
    <row r="114" spans="1:8" x14ac:dyDescent="0.25">
      <c r="A114" s="13"/>
      <c r="B114" s="14"/>
      <c r="C114" s="15"/>
      <c r="D114" s="18" t="s">
        <v>15</v>
      </c>
      <c r="E114" s="19">
        <v>67.849999999999994</v>
      </c>
      <c r="F114" s="17"/>
      <c r="G114" s="14"/>
      <c r="H114" s="12"/>
    </row>
    <row r="115" spans="1:8" x14ac:dyDescent="0.25">
      <c r="A115" s="13">
        <v>4858</v>
      </c>
      <c r="B115" s="25" t="s">
        <v>113</v>
      </c>
      <c r="C115" s="25">
        <v>29270042257</v>
      </c>
      <c r="D115" s="13" t="s">
        <v>114</v>
      </c>
      <c r="E115" s="16">
        <v>21983.35</v>
      </c>
      <c r="F115" s="17">
        <v>27212</v>
      </c>
      <c r="G115" s="27" t="s">
        <v>115</v>
      </c>
      <c r="H115" s="12"/>
    </row>
    <row r="116" spans="1:8" x14ac:dyDescent="0.25">
      <c r="A116" s="13"/>
      <c r="B116" s="14"/>
      <c r="C116" s="15"/>
      <c r="D116" s="18" t="s">
        <v>15</v>
      </c>
      <c r="E116" s="19">
        <v>21983.35</v>
      </c>
      <c r="F116" s="17"/>
      <c r="G116" s="14"/>
      <c r="H116" s="12"/>
    </row>
    <row r="117" spans="1:8" x14ac:dyDescent="0.25">
      <c r="A117" s="13">
        <v>4869</v>
      </c>
      <c r="B117" s="25" t="s">
        <v>116</v>
      </c>
      <c r="C117" s="24">
        <v>95517402410</v>
      </c>
      <c r="D117" s="13" t="s">
        <v>12</v>
      </c>
      <c r="E117" s="16">
        <v>3996.88</v>
      </c>
      <c r="F117" s="17">
        <v>3239</v>
      </c>
      <c r="G117" s="14" t="s">
        <v>45</v>
      </c>
      <c r="H117" s="12"/>
    </row>
    <row r="118" spans="1:8" x14ac:dyDescent="0.25">
      <c r="A118" s="13"/>
      <c r="B118" s="14"/>
      <c r="C118" s="15"/>
      <c r="D118" s="18" t="s">
        <v>15</v>
      </c>
      <c r="E118" s="19">
        <v>3996.88</v>
      </c>
      <c r="F118" s="17"/>
      <c r="G118" s="14"/>
      <c r="H118" s="12"/>
    </row>
    <row r="119" spans="1:8" x14ac:dyDescent="0.25">
      <c r="A119" s="13">
        <v>4939</v>
      </c>
      <c r="B119" s="25" t="s">
        <v>117</v>
      </c>
      <c r="C119" s="25">
        <v>29035933600</v>
      </c>
      <c r="D119" s="13" t="s">
        <v>89</v>
      </c>
      <c r="E119" s="16">
        <v>2724.68</v>
      </c>
      <c r="F119" s="17">
        <v>3223</v>
      </c>
      <c r="G119" s="14" t="s">
        <v>42</v>
      </c>
      <c r="H119" s="12"/>
    </row>
    <row r="120" spans="1:8" x14ac:dyDescent="0.25">
      <c r="A120" s="13"/>
      <c r="B120" s="14"/>
      <c r="C120" s="15"/>
      <c r="D120" s="18" t="s">
        <v>15</v>
      </c>
      <c r="E120" s="19">
        <v>2724.68</v>
      </c>
      <c r="F120" s="17"/>
      <c r="G120" s="14"/>
      <c r="H120" s="12"/>
    </row>
    <row r="121" spans="1:8" x14ac:dyDescent="0.25">
      <c r="A121" s="13">
        <v>4952</v>
      </c>
      <c r="B121" s="22" t="s">
        <v>118</v>
      </c>
      <c r="C121" s="13">
        <v>54127426260</v>
      </c>
      <c r="D121" s="13" t="s">
        <v>51</v>
      </c>
      <c r="E121" s="16">
        <v>522.72</v>
      </c>
      <c r="F121" s="17">
        <v>3239</v>
      </c>
      <c r="G121" s="14" t="s">
        <v>45</v>
      </c>
      <c r="H121" s="12"/>
    </row>
    <row r="122" spans="1:8" x14ac:dyDescent="0.25">
      <c r="A122" s="13"/>
      <c r="B122" s="14"/>
      <c r="C122" s="15"/>
      <c r="D122" s="18" t="s">
        <v>15</v>
      </c>
      <c r="E122" s="19">
        <v>522.72</v>
      </c>
      <c r="F122" s="17"/>
      <c r="G122" s="14"/>
      <c r="H122" s="12"/>
    </row>
    <row r="123" spans="1:8" x14ac:dyDescent="0.25">
      <c r="A123" s="13">
        <v>515</v>
      </c>
      <c r="B123" s="22" t="s">
        <v>119</v>
      </c>
      <c r="C123" s="13">
        <v>29524210204</v>
      </c>
      <c r="D123" s="13" t="s">
        <v>12</v>
      </c>
      <c r="E123" s="16">
        <v>783.73</v>
      </c>
      <c r="F123" s="17">
        <v>3231</v>
      </c>
      <c r="G123" s="14" t="s">
        <v>17</v>
      </c>
      <c r="H123" s="12"/>
    </row>
    <row r="124" spans="1:8" x14ac:dyDescent="0.25">
      <c r="A124" s="13"/>
      <c r="B124" s="14"/>
      <c r="C124" s="15"/>
      <c r="D124" s="18" t="s">
        <v>15</v>
      </c>
      <c r="E124" s="19">
        <v>783.73</v>
      </c>
      <c r="F124" s="17"/>
      <c r="G124" s="14"/>
      <c r="H124" s="12"/>
    </row>
    <row r="125" spans="1:8" x14ac:dyDescent="0.25">
      <c r="A125" s="13">
        <v>517</v>
      </c>
      <c r="B125" s="22" t="s">
        <v>120</v>
      </c>
      <c r="C125" s="13">
        <v>43654507669</v>
      </c>
      <c r="D125" s="13" t="s">
        <v>53</v>
      </c>
      <c r="E125" s="16">
        <v>41.66</v>
      </c>
      <c r="F125" s="17">
        <v>3234</v>
      </c>
      <c r="G125" s="14" t="s">
        <v>23</v>
      </c>
      <c r="H125" s="12"/>
    </row>
    <row r="126" spans="1:8" x14ac:dyDescent="0.25">
      <c r="A126" s="13"/>
      <c r="B126" s="14"/>
      <c r="C126" s="15"/>
      <c r="D126" s="18" t="s">
        <v>15</v>
      </c>
      <c r="E126" s="19">
        <v>41.66</v>
      </c>
      <c r="F126" s="17"/>
      <c r="G126" s="14"/>
      <c r="H126" s="12"/>
    </row>
    <row r="127" spans="1:8" x14ac:dyDescent="0.25">
      <c r="A127" s="13">
        <v>5212</v>
      </c>
      <c r="B127" s="22" t="s">
        <v>121</v>
      </c>
      <c r="C127" s="13">
        <v>43965974818</v>
      </c>
      <c r="D127" s="13" t="s">
        <v>12</v>
      </c>
      <c r="E127" s="16">
        <v>245.83</v>
      </c>
      <c r="F127" s="17">
        <v>3223</v>
      </c>
      <c r="G127" s="14" t="s">
        <v>42</v>
      </c>
      <c r="H127" s="12"/>
    </row>
    <row r="128" spans="1:8" x14ac:dyDescent="0.25">
      <c r="A128" s="13"/>
      <c r="B128" s="14"/>
      <c r="C128" s="15"/>
      <c r="D128" s="18" t="s">
        <v>15</v>
      </c>
      <c r="E128" s="19">
        <v>245.83</v>
      </c>
      <c r="F128" s="17"/>
      <c r="G128" s="14"/>
      <c r="H128" s="12"/>
    </row>
    <row r="129" spans="1:8" x14ac:dyDescent="0.25">
      <c r="A129" s="13">
        <v>54</v>
      </c>
      <c r="B129" s="22" t="s">
        <v>122</v>
      </c>
      <c r="C129" s="13">
        <v>39048902955</v>
      </c>
      <c r="D129" s="13" t="s">
        <v>93</v>
      </c>
      <c r="E129" s="16">
        <v>72.47</v>
      </c>
      <c r="F129" s="17">
        <v>3234</v>
      </c>
      <c r="G129" s="14" t="s">
        <v>23</v>
      </c>
      <c r="H129" s="12"/>
    </row>
    <row r="130" spans="1:8" x14ac:dyDescent="0.25">
      <c r="A130" s="13"/>
      <c r="B130" s="14"/>
      <c r="C130" s="15"/>
      <c r="D130" s="18" t="s">
        <v>15</v>
      </c>
      <c r="E130" s="19">
        <v>72.47</v>
      </c>
      <c r="F130" s="17"/>
      <c r="G130" s="14"/>
      <c r="H130" s="12"/>
    </row>
    <row r="131" spans="1:8" x14ac:dyDescent="0.25">
      <c r="A131" s="13">
        <v>5431</v>
      </c>
      <c r="B131" s="22" t="s">
        <v>123</v>
      </c>
      <c r="C131" s="13">
        <v>54873130289</v>
      </c>
      <c r="D131" s="13" t="s">
        <v>86</v>
      </c>
      <c r="E131" s="16">
        <v>36.92</v>
      </c>
      <c r="F131" s="17">
        <v>3234</v>
      </c>
      <c r="G131" s="14" t="s">
        <v>23</v>
      </c>
      <c r="H131" s="12"/>
    </row>
    <row r="132" spans="1:8" x14ac:dyDescent="0.25">
      <c r="A132" s="13"/>
      <c r="B132" s="14"/>
      <c r="C132" s="15"/>
      <c r="D132" s="18" t="s">
        <v>15</v>
      </c>
      <c r="E132" s="19">
        <v>36.92</v>
      </c>
      <c r="F132" s="17"/>
      <c r="G132" s="14"/>
      <c r="H132" s="12"/>
    </row>
    <row r="133" spans="1:8" x14ac:dyDescent="0.25">
      <c r="A133" s="13">
        <v>57</v>
      </c>
      <c r="B133" s="22" t="s">
        <v>124</v>
      </c>
      <c r="C133" s="13">
        <v>19798348108</v>
      </c>
      <c r="D133" s="13" t="s">
        <v>58</v>
      </c>
      <c r="E133" s="16">
        <v>31</v>
      </c>
      <c r="F133" s="17">
        <v>3234</v>
      </c>
      <c r="G133" s="14" t="s">
        <v>23</v>
      </c>
      <c r="H133" s="12"/>
    </row>
    <row r="134" spans="1:8" x14ac:dyDescent="0.25">
      <c r="A134" s="13"/>
      <c r="B134" s="14"/>
      <c r="C134" s="15"/>
      <c r="D134" s="18" t="s">
        <v>15</v>
      </c>
      <c r="E134" s="19">
        <v>31</v>
      </c>
      <c r="F134" s="17"/>
      <c r="G134" s="14"/>
      <c r="H134" s="12"/>
    </row>
    <row r="135" spans="1:8" x14ac:dyDescent="0.25">
      <c r="A135" s="13">
        <v>58</v>
      </c>
      <c r="B135" s="22" t="s">
        <v>125</v>
      </c>
      <c r="C135" s="13">
        <v>862047577</v>
      </c>
      <c r="D135" s="13" t="s">
        <v>22</v>
      </c>
      <c r="E135" s="16">
        <v>12.7</v>
      </c>
      <c r="F135" s="17">
        <v>3234</v>
      </c>
      <c r="G135" s="14" t="s">
        <v>23</v>
      </c>
      <c r="H135" s="12"/>
    </row>
    <row r="136" spans="1:8" x14ac:dyDescent="0.25">
      <c r="A136" s="13"/>
      <c r="B136" s="14"/>
      <c r="C136" s="15"/>
      <c r="D136" s="18" t="s">
        <v>15</v>
      </c>
      <c r="E136" s="19">
        <v>12.7</v>
      </c>
      <c r="F136" s="17"/>
      <c r="G136" s="14"/>
      <c r="H136" s="12"/>
    </row>
    <row r="137" spans="1:8" ht="30" x14ac:dyDescent="0.25">
      <c r="A137" s="13">
        <v>60</v>
      </c>
      <c r="B137" s="22" t="s">
        <v>126</v>
      </c>
      <c r="C137" s="13">
        <v>85584865987</v>
      </c>
      <c r="D137" s="13" t="s">
        <v>12</v>
      </c>
      <c r="E137" s="16">
        <v>394.89</v>
      </c>
      <c r="F137" s="17">
        <v>3234</v>
      </c>
      <c r="G137" s="14" t="s">
        <v>23</v>
      </c>
      <c r="H137" s="12"/>
    </row>
    <row r="138" spans="1:8" x14ac:dyDescent="0.25">
      <c r="A138" s="13"/>
      <c r="B138" s="14"/>
      <c r="C138" s="15"/>
      <c r="D138" s="18" t="s">
        <v>15</v>
      </c>
      <c r="E138" s="19">
        <v>394.89</v>
      </c>
      <c r="F138" s="17"/>
      <c r="G138" s="14"/>
      <c r="H138" s="12"/>
    </row>
    <row r="139" spans="1:8" x14ac:dyDescent="0.25">
      <c r="A139" s="13">
        <v>6010</v>
      </c>
      <c r="B139" s="22" t="s">
        <v>127</v>
      </c>
      <c r="C139" s="13">
        <v>58187157652</v>
      </c>
      <c r="D139" s="13" t="s">
        <v>128</v>
      </c>
      <c r="E139" s="16">
        <v>1563.75</v>
      </c>
      <c r="F139" s="17">
        <v>3232</v>
      </c>
      <c r="G139" s="14" t="s">
        <v>29</v>
      </c>
      <c r="H139" s="12"/>
    </row>
    <row r="140" spans="1:8" x14ac:dyDescent="0.25">
      <c r="A140" s="13"/>
      <c r="B140" s="14"/>
      <c r="C140" s="15"/>
      <c r="D140" s="18" t="s">
        <v>15</v>
      </c>
      <c r="E140" s="19">
        <v>1563.75</v>
      </c>
      <c r="F140" s="17"/>
      <c r="G140" s="14"/>
      <c r="H140" s="12"/>
    </row>
    <row r="141" spans="1:8" ht="30" x14ac:dyDescent="0.25">
      <c r="A141" s="13">
        <v>602</v>
      </c>
      <c r="B141" s="22" t="s">
        <v>129</v>
      </c>
      <c r="C141" s="13">
        <v>3744272526</v>
      </c>
      <c r="D141" s="13" t="s">
        <v>12</v>
      </c>
      <c r="E141" s="20" t="s">
        <v>130</v>
      </c>
      <c r="F141" s="21" t="s">
        <v>131</v>
      </c>
      <c r="G141" s="22" t="s">
        <v>132</v>
      </c>
      <c r="H141" s="12"/>
    </row>
    <row r="142" spans="1:8" x14ac:dyDescent="0.25">
      <c r="A142" s="13"/>
      <c r="B142" s="14"/>
      <c r="C142" s="15"/>
      <c r="D142" s="18" t="s">
        <v>15</v>
      </c>
      <c r="E142" s="19">
        <v>149.97</v>
      </c>
      <c r="F142" s="17"/>
      <c r="G142" s="14"/>
      <c r="H142" s="12"/>
    </row>
    <row r="143" spans="1:8" x14ac:dyDescent="0.25">
      <c r="A143" s="13">
        <v>6028</v>
      </c>
      <c r="B143" s="22" t="s">
        <v>133</v>
      </c>
      <c r="C143" s="13">
        <v>8546432023</v>
      </c>
      <c r="D143" s="13" t="s">
        <v>12</v>
      </c>
      <c r="E143" s="16">
        <v>875</v>
      </c>
      <c r="F143" s="17">
        <v>3238</v>
      </c>
      <c r="G143" s="14" t="s">
        <v>26</v>
      </c>
      <c r="H143" s="12"/>
    </row>
    <row r="144" spans="1:8" x14ac:dyDescent="0.25">
      <c r="A144" s="13"/>
      <c r="B144" s="14"/>
      <c r="C144" s="15"/>
      <c r="D144" s="18" t="s">
        <v>15</v>
      </c>
      <c r="E144" s="19">
        <v>875</v>
      </c>
      <c r="F144" s="17"/>
      <c r="G144" s="14"/>
      <c r="H144" s="12"/>
    </row>
    <row r="145" spans="1:8" x14ac:dyDescent="0.25">
      <c r="A145" s="13">
        <v>6116</v>
      </c>
      <c r="B145" s="22" t="s">
        <v>134</v>
      </c>
      <c r="C145" s="13">
        <v>72612732139</v>
      </c>
      <c r="D145" s="13" t="s">
        <v>12</v>
      </c>
      <c r="E145" s="16">
        <v>1438.19</v>
      </c>
      <c r="F145" s="17">
        <v>3239</v>
      </c>
      <c r="G145" s="14" t="s">
        <v>45</v>
      </c>
      <c r="H145" s="12"/>
    </row>
    <row r="146" spans="1:8" x14ac:dyDescent="0.25">
      <c r="A146" s="13"/>
      <c r="B146" s="14"/>
      <c r="C146" s="15"/>
      <c r="D146" s="18" t="s">
        <v>15</v>
      </c>
      <c r="E146" s="19">
        <v>1438.19</v>
      </c>
      <c r="F146" s="17"/>
      <c r="G146" s="14"/>
      <c r="H146" s="12"/>
    </row>
    <row r="147" spans="1:8" x14ac:dyDescent="0.25">
      <c r="A147" s="13">
        <v>6236</v>
      </c>
      <c r="B147" s="14" t="s">
        <v>135</v>
      </c>
      <c r="C147" s="15">
        <v>94124811986</v>
      </c>
      <c r="D147" s="13" t="s">
        <v>12</v>
      </c>
      <c r="E147" s="16">
        <v>7.5</v>
      </c>
      <c r="F147" s="17">
        <v>3222</v>
      </c>
      <c r="G147" s="14" t="s">
        <v>20</v>
      </c>
      <c r="H147" s="12"/>
    </row>
    <row r="148" spans="1:8" x14ac:dyDescent="0.25">
      <c r="A148" s="13"/>
      <c r="B148" s="14" t="s">
        <v>14</v>
      </c>
      <c r="C148" s="15"/>
      <c r="D148" s="18" t="s">
        <v>15</v>
      </c>
      <c r="E148" s="19">
        <v>7.5</v>
      </c>
      <c r="F148" s="17"/>
      <c r="G148" s="14" t="s">
        <v>14</v>
      </c>
      <c r="H148" s="12"/>
    </row>
    <row r="149" spans="1:8" x14ac:dyDescent="0.25">
      <c r="A149" s="13">
        <v>6326</v>
      </c>
      <c r="B149" s="22" t="s">
        <v>136</v>
      </c>
      <c r="C149" s="13">
        <v>83166686606</v>
      </c>
      <c r="D149" s="13" t="s">
        <v>12</v>
      </c>
      <c r="E149" s="16">
        <v>2425</v>
      </c>
      <c r="F149" s="17">
        <v>4124</v>
      </c>
      <c r="G149" s="14" t="s">
        <v>31</v>
      </c>
      <c r="H149" s="12"/>
    </row>
    <row r="150" spans="1:8" x14ac:dyDescent="0.25">
      <c r="A150" s="13"/>
      <c r="B150" s="14"/>
      <c r="C150" s="15"/>
      <c r="D150" s="18" t="s">
        <v>15</v>
      </c>
      <c r="E150" s="19">
        <v>2425</v>
      </c>
      <c r="F150" s="17"/>
      <c r="G150" s="14"/>
      <c r="H150" s="12"/>
    </row>
    <row r="151" spans="1:8" x14ac:dyDescent="0.25">
      <c r="A151" s="13">
        <v>6340</v>
      </c>
      <c r="B151" s="22" t="s">
        <v>137</v>
      </c>
      <c r="C151" s="13">
        <v>11686457780</v>
      </c>
      <c r="D151" s="13" t="s">
        <v>12</v>
      </c>
      <c r="E151" s="16">
        <v>1875</v>
      </c>
      <c r="F151" s="17">
        <v>4124</v>
      </c>
      <c r="G151" s="14" t="s">
        <v>31</v>
      </c>
      <c r="H151" s="12"/>
    </row>
    <row r="152" spans="1:8" x14ac:dyDescent="0.25">
      <c r="A152" s="13"/>
      <c r="B152" s="14"/>
      <c r="C152" s="15"/>
      <c r="D152" s="18" t="s">
        <v>15</v>
      </c>
      <c r="E152" s="19">
        <v>1875</v>
      </c>
      <c r="F152" s="17"/>
      <c r="G152" s="14"/>
      <c r="H152" s="12"/>
    </row>
    <row r="153" spans="1:8" x14ac:dyDescent="0.25">
      <c r="A153" s="13">
        <v>6390</v>
      </c>
      <c r="B153" s="22" t="s">
        <v>138</v>
      </c>
      <c r="C153" s="13">
        <v>29625629048</v>
      </c>
      <c r="D153" s="13" t="s">
        <v>139</v>
      </c>
      <c r="E153" s="16">
        <v>531.25</v>
      </c>
      <c r="F153" s="17">
        <v>3235</v>
      </c>
      <c r="G153" s="14" t="s">
        <v>140</v>
      </c>
      <c r="H153" s="12"/>
    </row>
    <row r="154" spans="1:8" x14ac:dyDescent="0.25">
      <c r="A154" s="13"/>
      <c r="B154" s="14"/>
      <c r="C154" s="15"/>
      <c r="D154" s="18" t="s">
        <v>15</v>
      </c>
      <c r="E154" s="19">
        <v>531.25</v>
      </c>
      <c r="F154" s="17"/>
      <c r="G154" s="14"/>
      <c r="H154" s="12"/>
    </row>
    <row r="155" spans="1:8" x14ac:dyDescent="0.25">
      <c r="A155" s="13">
        <v>6421</v>
      </c>
      <c r="B155" s="14" t="s">
        <v>141</v>
      </c>
      <c r="C155" s="15">
        <v>17365305988</v>
      </c>
      <c r="D155" s="13" t="s">
        <v>93</v>
      </c>
      <c r="E155" s="16">
        <v>6.8</v>
      </c>
      <c r="F155" s="17">
        <v>3221</v>
      </c>
      <c r="G155" s="14" t="s">
        <v>13</v>
      </c>
      <c r="H155" s="12"/>
    </row>
    <row r="156" spans="1:8" x14ac:dyDescent="0.25">
      <c r="A156" s="13"/>
      <c r="B156" s="14"/>
      <c r="C156" s="15"/>
      <c r="D156" s="18" t="s">
        <v>15</v>
      </c>
      <c r="E156" s="19">
        <v>6.8</v>
      </c>
      <c r="F156" s="17"/>
      <c r="G156" s="14"/>
      <c r="H156" s="12"/>
    </row>
    <row r="157" spans="1:8" x14ac:dyDescent="0.25">
      <c r="A157" s="13">
        <v>6439</v>
      </c>
      <c r="B157" s="22" t="s">
        <v>142</v>
      </c>
      <c r="C157" s="13">
        <v>4975586013</v>
      </c>
      <c r="D157" s="13" t="s">
        <v>50</v>
      </c>
      <c r="E157" s="16">
        <v>744.13</v>
      </c>
      <c r="F157" s="17">
        <v>3239</v>
      </c>
      <c r="G157" s="14" t="s">
        <v>45</v>
      </c>
      <c r="H157" s="12"/>
    </row>
    <row r="158" spans="1:8" x14ac:dyDescent="0.25">
      <c r="A158" s="13"/>
      <c r="B158" s="14"/>
      <c r="C158" s="15"/>
      <c r="D158" s="18" t="s">
        <v>15</v>
      </c>
      <c r="E158" s="19">
        <v>744.13</v>
      </c>
      <c r="F158" s="17"/>
      <c r="G158" s="14"/>
      <c r="H158" s="12"/>
    </row>
    <row r="159" spans="1:8" x14ac:dyDescent="0.25">
      <c r="A159" s="13">
        <v>6440</v>
      </c>
      <c r="B159" s="22" t="s">
        <v>143</v>
      </c>
      <c r="C159" s="13">
        <v>57606909020</v>
      </c>
      <c r="D159" s="13" t="s">
        <v>144</v>
      </c>
      <c r="E159" s="16">
        <v>784.5</v>
      </c>
      <c r="F159" s="17">
        <v>3239</v>
      </c>
      <c r="G159" s="14" t="s">
        <v>45</v>
      </c>
      <c r="H159" s="12"/>
    </row>
    <row r="160" spans="1:8" x14ac:dyDescent="0.25">
      <c r="A160" s="13"/>
      <c r="B160" s="14"/>
      <c r="C160" s="15"/>
      <c r="D160" s="18" t="s">
        <v>15</v>
      </c>
      <c r="E160" s="19">
        <v>784.5</v>
      </c>
      <c r="F160" s="17"/>
      <c r="G160" s="14"/>
      <c r="H160" s="12"/>
    </row>
    <row r="161" spans="1:8" x14ac:dyDescent="0.25">
      <c r="A161" s="13">
        <v>654</v>
      </c>
      <c r="B161" s="23" t="s">
        <v>145</v>
      </c>
      <c r="C161" s="25">
        <v>82031999604</v>
      </c>
      <c r="D161" s="13" t="s">
        <v>12</v>
      </c>
      <c r="E161" s="16">
        <v>1614.83</v>
      </c>
      <c r="F161" s="17">
        <v>3212</v>
      </c>
      <c r="G161" s="14" t="s">
        <v>146</v>
      </c>
      <c r="H161" s="12"/>
    </row>
    <row r="162" spans="1:8" x14ac:dyDescent="0.25">
      <c r="A162" s="13"/>
      <c r="B162" s="14"/>
      <c r="C162" s="15"/>
      <c r="D162" s="18" t="s">
        <v>15</v>
      </c>
      <c r="E162" s="19">
        <v>1614.83</v>
      </c>
      <c r="F162" s="17"/>
      <c r="G162" s="14"/>
      <c r="H162" s="12"/>
    </row>
    <row r="163" spans="1:8" x14ac:dyDescent="0.25">
      <c r="A163" s="13">
        <v>6597</v>
      </c>
      <c r="B163" s="22" t="s">
        <v>147</v>
      </c>
      <c r="C163" s="13">
        <v>60654129780</v>
      </c>
      <c r="D163" s="13" t="s">
        <v>148</v>
      </c>
      <c r="E163" s="16">
        <v>135.72999999999999</v>
      </c>
      <c r="F163" s="17">
        <v>3232</v>
      </c>
      <c r="G163" s="14" t="s">
        <v>29</v>
      </c>
      <c r="H163" s="12"/>
    </row>
    <row r="164" spans="1:8" x14ac:dyDescent="0.25">
      <c r="A164" s="13"/>
      <c r="B164" s="14"/>
      <c r="C164" s="15"/>
      <c r="D164" s="18" t="s">
        <v>15</v>
      </c>
      <c r="E164" s="19">
        <v>135.72999999999999</v>
      </c>
      <c r="F164" s="17"/>
      <c r="G164" s="14"/>
      <c r="H164" s="12"/>
    </row>
    <row r="165" spans="1:8" x14ac:dyDescent="0.25">
      <c r="A165" s="13">
        <v>6620</v>
      </c>
      <c r="B165" s="22" t="s">
        <v>149</v>
      </c>
      <c r="C165" s="13">
        <v>64453957424</v>
      </c>
      <c r="D165" s="13" t="s">
        <v>12</v>
      </c>
      <c r="E165" s="16">
        <v>7.5</v>
      </c>
      <c r="F165" s="17">
        <v>3239</v>
      </c>
      <c r="G165" s="14" t="s">
        <v>45</v>
      </c>
      <c r="H165" s="12"/>
    </row>
    <row r="166" spans="1:8" x14ac:dyDescent="0.25">
      <c r="A166" s="13"/>
      <c r="B166" s="14"/>
      <c r="C166" s="15"/>
      <c r="D166" s="18" t="s">
        <v>15</v>
      </c>
      <c r="E166" s="19">
        <v>7.5</v>
      </c>
      <c r="F166" s="17"/>
      <c r="G166" s="14"/>
      <c r="H166" s="12"/>
    </row>
    <row r="167" spans="1:8" x14ac:dyDescent="0.25">
      <c r="A167" s="13">
        <v>6764</v>
      </c>
      <c r="B167" s="22" t="s">
        <v>150</v>
      </c>
      <c r="C167" s="13">
        <v>17695528532</v>
      </c>
      <c r="D167" s="13" t="s">
        <v>12</v>
      </c>
      <c r="E167" s="16">
        <v>129</v>
      </c>
      <c r="F167" s="17">
        <v>3239</v>
      </c>
      <c r="G167" s="14" t="s">
        <v>45</v>
      </c>
      <c r="H167" s="12"/>
    </row>
    <row r="168" spans="1:8" x14ac:dyDescent="0.25">
      <c r="A168" s="13"/>
      <c r="B168" s="14"/>
      <c r="C168" s="15"/>
      <c r="D168" s="18" t="s">
        <v>15</v>
      </c>
      <c r="E168" s="19">
        <v>129</v>
      </c>
      <c r="F168" s="17"/>
      <c r="G168" s="14"/>
      <c r="H168" s="12"/>
    </row>
    <row r="169" spans="1:8" x14ac:dyDescent="0.25">
      <c r="A169" s="13">
        <v>6779</v>
      </c>
      <c r="B169" s="22" t="s">
        <v>151</v>
      </c>
      <c r="C169" s="13">
        <v>4807307105</v>
      </c>
      <c r="D169" s="13" t="s">
        <v>12</v>
      </c>
      <c r="E169" s="16">
        <v>4962.45</v>
      </c>
      <c r="F169" s="17">
        <v>3239</v>
      </c>
      <c r="G169" s="14" t="s">
        <v>45</v>
      </c>
      <c r="H169" s="12"/>
    </row>
    <row r="170" spans="1:8" x14ac:dyDescent="0.25">
      <c r="A170" s="13"/>
      <c r="B170" s="14"/>
      <c r="C170" s="15"/>
      <c r="D170" s="18" t="s">
        <v>15</v>
      </c>
      <c r="E170" s="19">
        <v>4962.45</v>
      </c>
      <c r="F170" s="17"/>
      <c r="G170" s="14"/>
      <c r="H170" s="12"/>
    </row>
    <row r="171" spans="1:8" ht="30" x14ac:dyDescent="0.25">
      <c r="A171" s="13">
        <v>6832</v>
      </c>
      <c r="B171" s="22" t="s">
        <v>152</v>
      </c>
      <c r="C171" s="13">
        <v>81291790468</v>
      </c>
      <c r="D171" s="13" t="s">
        <v>12</v>
      </c>
      <c r="E171" s="16">
        <v>75.58</v>
      </c>
      <c r="F171" s="17">
        <v>3239</v>
      </c>
      <c r="G171" s="14" t="s">
        <v>45</v>
      </c>
      <c r="H171" s="12"/>
    </row>
    <row r="172" spans="1:8" x14ac:dyDescent="0.25">
      <c r="A172" s="13"/>
      <c r="B172" s="14"/>
      <c r="C172" s="15"/>
      <c r="D172" s="18" t="s">
        <v>15</v>
      </c>
      <c r="E172" s="19">
        <v>75.58</v>
      </c>
      <c r="F172" s="17"/>
      <c r="G172" s="14"/>
      <c r="H172" s="12"/>
    </row>
    <row r="173" spans="1:8" x14ac:dyDescent="0.25">
      <c r="A173" s="13">
        <v>687</v>
      </c>
      <c r="B173" s="23" t="s">
        <v>153</v>
      </c>
      <c r="C173" s="25">
        <v>87939104217</v>
      </c>
      <c r="D173" s="13" t="s">
        <v>12</v>
      </c>
      <c r="E173" s="16">
        <v>818.73</v>
      </c>
      <c r="F173" s="17">
        <v>3431</v>
      </c>
      <c r="G173" s="14" t="s">
        <v>154</v>
      </c>
      <c r="H173" s="12"/>
    </row>
    <row r="174" spans="1:8" x14ac:dyDescent="0.25">
      <c r="A174" s="13"/>
      <c r="B174" s="14"/>
      <c r="C174" s="15"/>
      <c r="D174" s="18" t="s">
        <v>15</v>
      </c>
      <c r="E174" s="19">
        <v>818.73</v>
      </c>
      <c r="F174" s="17"/>
      <c r="G174" s="14"/>
      <c r="H174" s="12"/>
    </row>
    <row r="175" spans="1:8" x14ac:dyDescent="0.25">
      <c r="A175" s="13">
        <v>6916</v>
      </c>
      <c r="B175" s="22" t="s">
        <v>155</v>
      </c>
      <c r="C175" s="13">
        <v>19460191279</v>
      </c>
      <c r="D175" s="13" t="s">
        <v>12</v>
      </c>
      <c r="E175" s="16">
        <v>90.63</v>
      </c>
      <c r="F175" s="17">
        <v>3232</v>
      </c>
      <c r="G175" s="14" t="s">
        <v>29</v>
      </c>
      <c r="H175" s="12"/>
    </row>
    <row r="176" spans="1:8" x14ac:dyDescent="0.25">
      <c r="A176" s="13"/>
      <c r="B176" s="14"/>
      <c r="C176" s="15"/>
      <c r="D176" s="18" t="s">
        <v>15</v>
      </c>
      <c r="E176" s="19">
        <v>90.63</v>
      </c>
      <c r="F176" s="17"/>
      <c r="G176" s="14"/>
      <c r="H176" s="12"/>
    </row>
    <row r="177" spans="1:8" ht="30" x14ac:dyDescent="0.25">
      <c r="A177" s="13">
        <v>6917</v>
      </c>
      <c r="B177" s="22" t="s">
        <v>156</v>
      </c>
      <c r="C177" s="13">
        <v>97104068186</v>
      </c>
      <c r="D177" s="13" t="s">
        <v>12</v>
      </c>
      <c r="E177" s="16">
        <v>3250</v>
      </c>
      <c r="F177" s="17">
        <v>4124</v>
      </c>
      <c r="G177" s="14" t="s">
        <v>31</v>
      </c>
      <c r="H177" s="12"/>
    </row>
    <row r="178" spans="1:8" x14ac:dyDescent="0.25">
      <c r="A178" s="13"/>
      <c r="B178" s="14"/>
      <c r="C178" s="15"/>
      <c r="D178" s="18" t="s">
        <v>15</v>
      </c>
      <c r="E178" s="19">
        <v>3250</v>
      </c>
      <c r="F178" s="17"/>
      <c r="G178" s="14"/>
      <c r="H178" s="12"/>
    </row>
    <row r="179" spans="1:8" ht="30" x14ac:dyDescent="0.25">
      <c r="A179" s="13">
        <v>6920</v>
      </c>
      <c r="B179" s="22" t="s">
        <v>157</v>
      </c>
      <c r="C179" s="13">
        <v>63464096852</v>
      </c>
      <c r="D179" s="13" t="s">
        <v>12</v>
      </c>
      <c r="E179" s="16">
        <v>1500.2</v>
      </c>
      <c r="F179" s="17">
        <v>3239</v>
      </c>
      <c r="G179" s="14" t="s">
        <v>45</v>
      </c>
      <c r="H179" s="12"/>
    </row>
    <row r="180" spans="1:8" x14ac:dyDescent="0.25">
      <c r="A180" s="13"/>
      <c r="B180" s="14"/>
      <c r="C180" s="15"/>
      <c r="D180" s="18" t="s">
        <v>15</v>
      </c>
      <c r="E180" s="19">
        <v>1500.2</v>
      </c>
      <c r="F180" s="17"/>
      <c r="G180" s="14"/>
      <c r="H180" s="12"/>
    </row>
    <row r="181" spans="1:8" x14ac:dyDescent="0.25">
      <c r="A181" s="13">
        <v>6932</v>
      </c>
      <c r="B181" s="14" t="s">
        <v>158</v>
      </c>
      <c r="C181" s="15" t="s">
        <v>159</v>
      </c>
      <c r="D181" s="13" t="s">
        <v>12</v>
      </c>
      <c r="E181" s="16">
        <v>420</v>
      </c>
      <c r="F181" s="17">
        <v>3232</v>
      </c>
      <c r="G181" s="14" t="s">
        <v>29</v>
      </c>
      <c r="H181" s="12"/>
    </row>
    <row r="182" spans="1:8" x14ac:dyDescent="0.25">
      <c r="A182" s="13"/>
      <c r="B182" s="14"/>
      <c r="C182" s="15"/>
      <c r="D182" s="18" t="s">
        <v>15</v>
      </c>
      <c r="E182" s="19">
        <v>420</v>
      </c>
      <c r="F182" s="17"/>
      <c r="G182" s="14"/>
      <c r="H182" s="12"/>
    </row>
    <row r="183" spans="1:8" ht="30" x14ac:dyDescent="0.25">
      <c r="A183" s="13">
        <v>6949</v>
      </c>
      <c r="B183" s="22" t="s">
        <v>160</v>
      </c>
      <c r="C183" s="13">
        <v>2958272670</v>
      </c>
      <c r="D183" s="13" t="s">
        <v>12</v>
      </c>
      <c r="E183" s="16">
        <v>0.26</v>
      </c>
      <c r="F183" s="17">
        <v>3433</v>
      </c>
      <c r="G183" s="14" t="s">
        <v>161</v>
      </c>
      <c r="H183" s="12"/>
    </row>
    <row r="184" spans="1:8" x14ac:dyDescent="0.25">
      <c r="A184" s="13"/>
      <c r="B184" s="14"/>
      <c r="C184" s="15"/>
      <c r="D184" s="18" t="s">
        <v>15</v>
      </c>
      <c r="E184" s="19">
        <v>0.26</v>
      </c>
      <c r="F184" s="17"/>
      <c r="G184" s="14"/>
      <c r="H184" s="12"/>
    </row>
    <row r="185" spans="1:8" x14ac:dyDescent="0.25">
      <c r="A185" s="13">
        <v>6978</v>
      </c>
      <c r="B185" s="14" t="s">
        <v>162</v>
      </c>
      <c r="C185" s="15">
        <v>45157513720</v>
      </c>
      <c r="D185" s="13" t="s">
        <v>12</v>
      </c>
      <c r="E185" s="16">
        <v>110.3</v>
      </c>
      <c r="F185" s="17">
        <v>3224</v>
      </c>
      <c r="G185" s="14" t="s">
        <v>40</v>
      </c>
      <c r="H185" s="12"/>
    </row>
    <row r="186" spans="1:8" x14ac:dyDescent="0.25">
      <c r="A186" s="13"/>
      <c r="B186" s="14" t="s">
        <v>14</v>
      </c>
      <c r="C186" s="15"/>
      <c r="D186" s="18" t="s">
        <v>15</v>
      </c>
      <c r="E186" s="19">
        <v>110.3</v>
      </c>
      <c r="F186" s="17"/>
      <c r="G186" s="14" t="s">
        <v>14</v>
      </c>
      <c r="H186" s="12"/>
    </row>
    <row r="187" spans="1:8" x14ac:dyDescent="0.25">
      <c r="A187" s="13">
        <v>96</v>
      </c>
      <c r="B187" s="22" t="s">
        <v>163</v>
      </c>
      <c r="C187" s="13">
        <v>60291073227</v>
      </c>
      <c r="D187" s="13" t="s">
        <v>50</v>
      </c>
      <c r="E187" s="16">
        <v>1012.5</v>
      </c>
      <c r="F187" s="17">
        <v>3239</v>
      </c>
      <c r="G187" s="14" t="s">
        <v>45</v>
      </c>
      <c r="H187" s="12"/>
    </row>
    <row r="188" spans="1:8" x14ac:dyDescent="0.25">
      <c r="A188" s="13"/>
      <c r="B188" s="14"/>
      <c r="C188" s="15"/>
      <c r="D188" s="18" t="s">
        <v>15</v>
      </c>
      <c r="E188" s="19">
        <v>1012.5</v>
      </c>
      <c r="F188" s="17"/>
      <c r="G188" s="14"/>
      <c r="H188" s="12"/>
    </row>
    <row r="189" spans="1:8" x14ac:dyDescent="0.25">
      <c r="A189" s="28" t="s">
        <v>164</v>
      </c>
      <c r="B189" s="29"/>
      <c r="C189" s="30"/>
      <c r="D189" s="31"/>
      <c r="E189" s="32">
        <f>E12+E14+E16+E18+E20+E22+E24+E26+E28+E30+E32+E34+E36+E38+E40+E42+E44+E46+E48+E50+E52+E54+E56+E58+E60+E62+E64+E66+E68+E70+E72+E74+E76+E78+E80+E82+E84+E86+E88+E90+E92+E94+E96+E98+E100+E102+E104+E106+E108+E110+E112+E114+E116+E118+E120+E122+E124+E126+E128+E130+E132+E134+E136+E138+E140+E142+E144+E146+E148+E150+E152+E154+E156+E158+E160+E162+E164+E166+E168+E170+E172+E174+E176+E178+E180+E182+E184+E186+E188</f>
        <v>244514.82000000015</v>
      </c>
      <c r="F189" s="33"/>
      <c r="G189" s="34"/>
      <c r="H189" s="12"/>
    </row>
    <row r="190" spans="1:8" x14ac:dyDescent="0.25">
      <c r="A190" s="13"/>
      <c r="B190" s="14"/>
      <c r="C190" s="15"/>
      <c r="D190" s="13"/>
      <c r="E190" s="16"/>
      <c r="F190" s="17"/>
      <c r="G190" s="14"/>
      <c r="H190" s="12"/>
    </row>
    <row r="191" spans="1:8" x14ac:dyDescent="0.25">
      <c r="A191" s="35" t="s">
        <v>165</v>
      </c>
      <c r="B191" s="31"/>
      <c r="C191" s="36">
        <v>52634238587</v>
      </c>
      <c r="D191" s="31"/>
      <c r="E191" s="32"/>
      <c r="F191" s="33"/>
      <c r="G191" s="34"/>
      <c r="H191" s="12"/>
    </row>
    <row r="192" spans="1:8" ht="30" x14ac:dyDescent="0.25">
      <c r="A192" s="13"/>
      <c r="B192" s="22"/>
      <c r="C192" s="13"/>
      <c r="D192" s="13"/>
      <c r="E192" s="16">
        <v>2197.19</v>
      </c>
      <c r="F192" s="17">
        <v>23921</v>
      </c>
      <c r="G192" s="22" t="s">
        <v>166</v>
      </c>
      <c r="H192" s="12"/>
    </row>
    <row r="193" spans="1:8" x14ac:dyDescent="0.25">
      <c r="A193" s="13"/>
      <c r="B193" s="22"/>
      <c r="C193" s="15"/>
      <c r="D193" s="13"/>
      <c r="E193" s="16">
        <v>193274.03</v>
      </c>
      <c r="F193" s="17">
        <v>23958</v>
      </c>
      <c r="G193" s="22" t="s">
        <v>167</v>
      </c>
      <c r="H193" s="12"/>
    </row>
    <row r="194" spans="1:8" x14ac:dyDescent="0.25">
      <c r="A194" s="13"/>
      <c r="B194" s="22"/>
      <c r="C194" s="15"/>
      <c r="D194" s="13"/>
      <c r="E194" s="16">
        <v>2990.01</v>
      </c>
      <c r="F194" s="17">
        <v>23955</v>
      </c>
      <c r="G194" s="22" t="s">
        <v>168</v>
      </c>
      <c r="H194" s="12"/>
    </row>
    <row r="195" spans="1:8" x14ac:dyDescent="0.25">
      <c r="A195" s="13"/>
      <c r="B195" s="22"/>
      <c r="C195" s="13"/>
      <c r="D195" s="13"/>
      <c r="E195" s="16">
        <f>336+0.1</f>
        <v>336.1</v>
      </c>
      <c r="F195" s="17">
        <v>3295</v>
      </c>
      <c r="G195" s="22" t="s">
        <v>169</v>
      </c>
      <c r="H195" s="12"/>
    </row>
    <row r="196" spans="1:8" x14ac:dyDescent="0.25">
      <c r="A196" s="35" t="s">
        <v>170</v>
      </c>
      <c r="B196" s="31"/>
      <c r="C196" s="30"/>
      <c r="D196" s="31"/>
      <c r="E196" s="32">
        <f>E194+E195+E192+E193</f>
        <v>198797.33</v>
      </c>
      <c r="F196" s="33"/>
      <c r="G196" s="34"/>
      <c r="H196" s="12"/>
    </row>
    <row r="197" spans="1:8" x14ac:dyDescent="0.25">
      <c r="A197" s="13"/>
      <c r="B197" s="22"/>
      <c r="C197" s="15"/>
      <c r="D197" s="13"/>
      <c r="E197" s="16"/>
      <c r="F197" s="17"/>
      <c r="G197" s="22"/>
      <c r="H197" s="12"/>
    </row>
    <row r="198" spans="1:8" x14ac:dyDescent="0.25">
      <c r="A198" s="35" t="s">
        <v>171</v>
      </c>
      <c r="B198" s="31"/>
      <c r="C198" s="36"/>
      <c r="D198" s="31"/>
      <c r="E198" s="32"/>
      <c r="F198" s="33"/>
      <c r="G198" s="34"/>
      <c r="H198" s="12"/>
    </row>
    <row r="199" spans="1:8" ht="45" x14ac:dyDescent="0.25">
      <c r="A199" s="37" t="s">
        <v>172</v>
      </c>
      <c r="B199" s="38" t="s">
        <v>173</v>
      </c>
      <c r="C199" s="37" t="s">
        <v>174</v>
      </c>
      <c r="D199" s="37" t="s">
        <v>175</v>
      </c>
      <c r="E199" s="39" t="s">
        <v>176</v>
      </c>
      <c r="F199" s="40">
        <v>1911</v>
      </c>
      <c r="G199" s="38" t="s">
        <v>177</v>
      </c>
      <c r="H199" s="12"/>
    </row>
    <row r="200" spans="1:8" x14ac:dyDescent="0.25">
      <c r="A200" s="35" t="s">
        <v>178</v>
      </c>
      <c r="B200" s="31"/>
      <c r="C200" s="36"/>
      <c r="D200" s="31"/>
      <c r="E200" s="32">
        <f>1967.21+635+162.91</f>
        <v>2765.12</v>
      </c>
      <c r="F200" s="33"/>
      <c r="G200" s="34"/>
      <c r="H200" s="12"/>
    </row>
    <row r="201" spans="1:8" x14ac:dyDescent="0.25">
      <c r="A201" s="13"/>
      <c r="B201" s="22"/>
      <c r="C201" s="13"/>
      <c r="D201" s="13"/>
      <c r="E201" s="16"/>
      <c r="F201" s="17"/>
      <c r="G201" s="22"/>
      <c r="H201" s="12"/>
    </row>
    <row r="202" spans="1:8" x14ac:dyDescent="0.25">
      <c r="A202" s="35" t="s">
        <v>179</v>
      </c>
      <c r="B202" s="31"/>
      <c r="C202" s="36"/>
      <c r="D202" s="31"/>
      <c r="E202" s="32"/>
      <c r="F202" s="41"/>
      <c r="G202" s="34"/>
      <c r="H202" s="12"/>
    </row>
    <row r="203" spans="1:8" x14ac:dyDescent="0.25">
      <c r="A203" s="13"/>
      <c r="B203" s="22"/>
      <c r="C203" s="13"/>
      <c r="D203" s="13"/>
      <c r="E203" s="16">
        <f>2100.15</f>
        <v>2100.15</v>
      </c>
      <c r="F203" s="17">
        <v>3211</v>
      </c>
      <c r="G203" s="22" t="s">
        <v>180</v>
      </c>
      <c r="H203" s="12"/>
    </row>
    <row r="204" spans="1:8" x14ac:dyDescent="0.25">
      <c r="A204" s="13"/>
      <c r="B204" s="22"/>
      <c r="C204" s="13"/>
      <c r="D204" s="42"/>
      <c r="E204" s="16">
        <v>3960</v>
      </c>
      <c r="F204" s="17">
        <v>3211</v>
      </c>
      <c r="G204" s="22" t="s">
        <v>181</v>
      </c>
      <c r="H204" s="12"/>
    </row>
    <row r="205" spans="1:8" x14ac:dyDescent="0.25">
      <c r="A205" s="13"/>
      <c r="B205" s="22"/>
      <c r="C205" s="13"/>
      <c r="D205" s="43"/>
      <c r="E205" s="16">
        <f>463492.15+1669.43+66059.86+128829.1-13606</f>
        <v>646444.54</v>
      </c>
      <c r="F205" s="17">
        <v>3111</v>
      </c>
      <c r="G205" s="22" t="s">
        <v>182</v>
      </c>
      <c r="H205" s="12"/>
    </row>
    <row r="206" spans="1:8" x14ac:dyDescent="0.25">
      <c r="A206" s="13"/>
      <c r="B206" s="22"/>
      <c r="C206" s="13"/>
      <c r="D206" s="43"/>
      <c r="E206" s="16">
        <v>3201.98</v>
      </c>
      <c r="F206" s="17">
        <v>3131</v>
      </c>
      <c r="G206" s="22" t="s">
        <v>183</v>
      </c>
      <c r="H206" s="12"/>
    </row>
    <row r="207" spans="1:8" x14ac:dyDescent="0.25">
      <c r="A207" s="13"/>
      <c r="B207" s="22"/>
      <c r="C207" s="13"/>
      <c r="D207" s="43"/>
      <c r="E207" s="16">
        <v>103087.87</v>
      </c>
      <c r="F207" s="17">
        <v>3132</v>
      </c>
      <c r="G207" s="22" t="s">
        <v>184</v>
      </c>
      <c r="H207" s="12"/>
    </row>
    <row r="208" spans="1:8" x14ac:dyDescent="0.25">
      <c r="A208" s="13"/>
      <c r="B208" s="22"/>
      <c r="C208" s="13"/>
      <c r="D208" s="43"/>
      <c r="E208" s="16">
        <v>13606</v>
      </c>
      <c r="F208" s="17">
        <v>3212</v>
      </c>
      <c r="G208" s="22" t="s">
        <v>185</v>
      </c>
      <c r="H208" s="12"/>
    </row>
    <row r="209" spans="1:8" x14ac:dyDescent="0.25">
      <c r="A209" s="13"/>
      <c r="B209" s="22"/>
      <c r="C209" s="13"/>
      <c r="D209" s="13"/>
      <c r="E209" s="16">
        <f>4917+43.49</f>
        <v>4960.49</v>
      </c>
      <c r="F209" s="17">
        <v>3121</v>
      </c>
      <c r="G209" s="22" t="s">
        <v>186</v>
      </c>
      <c r="H209" s="12"/>
    </row>
    <row r="210" spans="1:8" x14ac:dyDescent="0.25">
      <c r="A210" s="35" t="s">
        <v>187</v>
      </c>
      <c r="B210" s="31"/>
      <c r="C210" s="36"/>
      <c r="D210" s="31"/>
      <c r="E210" s="32">
        <f>E205+E206+E207+E208+E209+E203+E204</f>
        <v>777361.03</v>
      </c>
      <c r="F210" s="41"/>
      <c r="G210" s="34"/>
      <c r="H210" s="12"/>
    </row>
    <row r="211" spans="1:8" x14ac:dyDescent="0.25">
      <c r="A211" s="13"/>
      <c r="B211" s="14"/>
      <c r="C211" s="15"/>
      <c r="D211" s="13"/>
      <c r="E211" s="16"/>
      <c r="F211" s="17"/>
      <c r="G211" s="22"/>
      <c r="H211" s="12"/>
    </row>
    <row r="212" spans="1:8" x14ac:dyDescent="0.25">
      <c r="A212" s="35" t="s">
        <v>188</v>
      </c>
      <c r="B212" s="31"/>
      <c r="C212" s="36"/>
      <c r="D212" s="31"/>
      <c r="E212" s="32">
        <f>E189+E196+E200+E210</f>
        <v>1223438.3000000003</v>
      </c>
      <c r="F212" s="41"/>
      <c r="G212" s="34"/>
      <c r="H212" s="12"/>
    </row>
  </sheetData>
  <mergeCells count="1">
    <mergeCell ref="A7:G7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8 E A A B Q S w M E F A A C A A g A + 2 l T W r d v h W 2 m A A A A 9 w A A A B I A H A B D b 2 5 m a W c v U G F j a 2 F n Z S 5 4 b W w g o h g A K K A U A A A A A A A A A A A A A A A A A A A A A A A A A A A A h Y 8 9 D o I w A I W v Q r r T H x g E U s r g 4 i C J 0 c S 4 N q V C I x T T F s v d H D y S V x C j q J v j + 9 4 3 v H e / 3 m g x d m 1 w k c a q X u e A Q A w C q U V f K V 3 n Y H D H M A E F o x s u T r y W w S R r m 4 2 2 y k H j 3 D l D y H s P f Q x 7 U 6 M I Y 4 I O 5 X o n G t l x 8 J H V f z l U 2 j q u h Q S M 7 l 9 j W A R J n E K S L F K I K Z o p L Z X + G t E 0 + N n + Q L o c W j c Y y R o T r r Y U z Z G i 9 w n 2 A F B L A w Q U A A I A C A D 7 a V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2 l T W t 0 T z j Z X A Q A A O Q I A A B M A H A B G b 3 J t d W x h c y 9 T Z W N 0 a W 9 u M S 5 t I K I Y A C i g F A A A A A A A A A A A A A A A A A A A A A A A A A A A A H 2 Q 3 2 r C M B j F 7 w X f 4 S P e V C h F Z X 9 g 0 o t O H a v O t l v L L t R d x P r N V d J E k r R M x e u 9 2 B 5 s U T f c H B g C S U 7 O O f w S h a n O B I f 4 s D b b 1 U q 1 o t 6 o x B n U C J 2 m Y L X q B F x g q K s V M M N f l 0 I a o a N K p y v S I k e u r b u M o d M R X J u D s k j n Z t J o T E z a S V V J 6 v a 4 i y z L M 4 3 S J W 1 i Q 0 e w I u f K v b a h x 1 M x y / j c b b Y u G z Y 8 F k J j r F c M 3 e P W C Q T H l 7 p 9 A K i R E Z 0 z W r I F h a U o 8 f O D c g R J 1 x n H H W l C p y Y S S Z G b / D 3 S G U p l 7 a l t G H / L H m N x S h m V y t W y + N 2 9 M 2 Q L 5 G Z S K K X S 9 N i Z S M r V q 5 D 5 g T 9 Z L V F Z Z 3 H s z Y Z E k X m x z / X V h b N L b G 3 Y k M A b + c 8 Q P f l D L + k 9 9 D 3 j 0 O Y O N L 7 r v S H 0 b / 9 e n x Q M + 7 0 4 C f / F / F E Q x j 8 q L / I p y r 0 + C I O 9 + 6 Q l j P w Y / F H X S w Z / E b b 1 a i X j Z / 6 k / Q V Q S w E C L Q A U A A I A C A D 7 a V N a t 2 + F b a Y A A A D 3 A A A A E g A A A A A A A A A A A A A A A A A A A A A A Q 2 9 u Z m l n L 1 B h Y 2 t h Z 2 U u e G 1 s U E s B A i 0 A F A A C A A g A + 2 l T W g / K 6 a u k A A A A 6 Q A A A B M A A A A A A A A A A A A A A A A A 8 g A A A F t D b 2 5 0 Z W 5 0 X 1 R 5 c G V z X S 5 4 b W x Q S w E C L Q A U A A I A C A D 7 a V N a 3 R P O N l c B A A A 5 A g A A E w A A A A A A A A A A A A A A A A D j A Q A A R m 9 y b X V s Y X M v U 2 V j d G l v b j E u b V B L B Q Y A A A A A A w A D A M I A A A C H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g C w A A A A A A A L 4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J j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z J m N z N h Y W U t O W J l M i 0 0 Z j V m L T g 5 N D Q t Y z Z j Z j R j Y T M 1 O D c z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2 F i Y 1 8 z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F A m c X V v d D s s J n F 1 b 3 Q 7 T k F a S V Y g U F J J T U F U R U x K Q S Z x d W 9 0 O y w m c X V v d D t P S U I g U F J J T U F U R U x K Q S Z x d W 9 0 O y w m c X V v d D t N S k V T V E 8 m c X V v d D s s J n F 1 b 3 Q 7 S V p O T 1 M m c X V v d D s s J n F 1 b 3 Q 7 S 0 9 O V E 8 m c X V v d D s s J n F 1 b 3 Q 7 T 1 B J U y B J W k R B V E t B J n F 1 b 3 Q 7 X S I g L z 4 8 R W 5 0 c n k g V H l w Z T 0 i R m l s b E N v b H V t b l R 5 c G V z I i B W Y W x 1 Z T 0 i c 0 F 3 W U R C Z 1 V E Q m c 9 P S I g L z 4 8 R W 5 0 c n k g V H l w Z T 0 i R m l s b E x h c 3 R V c G R h d G V k I i B W Y W x 1 Z T 0 i Z D I w M j U t M D I t M T d U M T I 6 N T Y 6 N T U u M j g 3 M z A 2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Y m M v U H J v b W l q Z W 5 q Z W 5 h I H Z y c 3 R h L n t Q U C w w f S Z x d W 9 0 O y w m c X V v d D t T Z W N 0 a W 9 u M S 9 h Y m M v U H J v b W l q Z W 5 q Z W 5 h I H Z y c 3 R h L n t O Q V p J V i B Q U k l N Q V R F T E p B L D F 9 J n F 1 b 3 Q 7 L C Z x d W 9 0 O 1 N l Y 3 R p b 2 4 x L 2 F i Y y 9 Q c m 9 t a W p l b m p l b m E g d n J z d G E u e 0 9 J Q i B Q U k l N Q V R F T E p B L D J 9 J n F 1 b 3 Q 7 L C Z x d W 9 0 O 1 N l Y 3 R p b 2 4 x L 2 F i Y y 9 Q c m 9 t a W p l b m p l b m E g d n J z d G E u e 0 1 K R V N U T y w z f S Z x d W 9 0 O y w m c X V v d D t T Z W N 0 a W 9 u M S 9 h Y m M v U H J v b W l q Z W 5 q Z W 5 h I H Z y c 3 R h L n t J W k 5 P U y w 0 f S Z x d W 9 0 O y w m c X V v d D t T Z W N 0 a W 9 u M S 9 h Y m M v U H J v b W l q Z W 5 q Z W 5 h I H Z y c 3 R h L n t L T 0 5 U T y w 1 f S Z x d W 9 0 O y w m c X V v d D t T Z W N 0 a W 9 u M S 9 h Y m M v U H J v b W l q Z W 5 q Z W 5 h I H Z y c 3 R h L n t P U E l T I E l a R E F U S 0 E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Y W J j L 1 B y b 2 1 p a m V u a m V u Y S B 2 c n N 0 Y S 5 7 U F A s M H 0 m c X V v d D s s J n F 1 b 3 Q 7 U 2 V j d G l v b j E v Y W J j L 1 B y b 2 1 p a m V u a m V u Y S B 2 c n N 0 Y S 5 7 T k F a S V Y g U F J J T U F U R U x K Q S w x f S Z x d W 9 0 O y w m c X V v d D t T Z W N 0 a W 9 u M S 9 h Y m M v U H J v b W l q Z W 5 q Z W 5 h I H Z y c 3 R h L n t P S U I g U F J J T U F U R U x K Q S w y f S Z x d W 9 0 O y w m c X V v d D t T Z W N 0 a W 9 u M S 9 h Y m M v U H J v b W l q Z W 5 q Z W 5 h I H Z y c 3 R h L n t N S k V T V E 8 s M 3 0 m c X V v d D s s J n F 1 b 3 Q 7 U 2 V j d G l v b j E v Y W J j L 1 B y b 2 1 p a m V u a m V u Y S B 2 c n N 0 Y S 5 7 S V p O T 1 M s N H 0 m c X V v d D s s J n F 1 b 3 Q 7 U 2 V j d G l v b j E v Y W J j L 1 B y b 2 1 p a m V u a m V u Y S B 2 c n N 0 Y S 5 7 S 0 9 O V E 8 s N X 0 m c X V v d D s s J n F 1 b 3 Q 7 U 2 V j d G l v b j E v Y W J j L 1 B y b 2 1 p a m V u a m V u Y S B 2 c n N 0 Y S 5 7 T 1 B J U y B J W k R B V E t B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Y m M l M j A o M i k v S X p 2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m M l M j A o M i k v W m F n b G F 2 b G p h J T I w c G 9 2 Z S V D N C U 4 N 2 F u Z S U y M H J h e m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i Y y U y M C g y K S 9 Q c m 9 t a W p l b m p l b m E l M j B 2 c n N 0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y 9 k u K 7 F p e Q Y 8 x c j N A M Q o 0 A A A A A A I A A A A A A B B m A A A A A Q A A I A A A A O y c S R e o S Z n R e z F 3 A l n K u n 5 x L z r q l j / Z l u m q K O E f R m w J A A A A A A 6 A A A A A A g A A I A A A A O 0 R E C z N o Q i 7 c 1 q R t r B 8 F v x Q X G j U 7 b 7 C w c 9 s L 2 S b y g P W U A A A A G W f f c Z o / R r 3 h G J g y Z k A q 3 w c D C v / t Z + q L k h E b v J K I k P l y H t j j S C Q N P W C L p 4 D Z u R M q / g C c y l p 5 b j 7 t p K s M F y N U Q L a 7 1 W 1 6 m a D a o 0 j y 8 V Y G W b W Q A A A A E 9 w W S Q d r E v 5 H 8 N + F U s U R 7 w S L 7 3 f N n q j n U v V c z c p E m D 4 p 6 k w k o d N j m l z P R X D b T 0 P 5 C R v w p p C S 8 n r e d y P w o 6 p 6 m 4 = < / D a t a M a s h u p > 
</file>

<file path=customXml/itemProps1.xml><?xml version="1.0" encoding="utf-8"?>
<ds:datastoreItem xmlns:ds="http://schemas.openxmlformats.org/officeDocument/2006/customXml" ds:itemID="{342986FD-80DA-4A87-AEC6-C1B630504A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2025-02-19T12:15:54Z</dcterms:created>
  <dcterms:modified xsi:type="dcterms:W3CDTF">2025-02-19T13:01:23Z</dcterms:modified>
</cp:coreProperties>
</file>